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020" windowHeight="10476" activeTab="1"/>
  </bookViews>
  <sheets>
    <sheet name="entr dec" sheetId="1" r:id="rId1"/>
    <sheet name="usc dec" sheetId="2" r:id="rId2"/>
  </sheets>
  <definedNames/>
  <calcPr fullCalcOnLoad="1"/>
</workbook>
</file>

<file path=xl/sharedStrings.xml><?xml version="1.0" encoding="utf-8"?>
<sst xmlns="http://schemas.openxmlformats.org/spreadsheetml/2006/main" count="150" uniqueCount="114">
  <si>
    <t>D E N O M I N A Z I O N E</t>
  </si>
  <si>
    <t>1.1.1</t>
  </si>
  <si>
    <t>Contributi degli studenti</t>
  </si>
  <si>
    <t>1.1.2</t>
  </si>
  <si>
    <t>Contributi di Enti e Privati per particolari progetti</t>
  </si>
  <si>
    <t>1.2.1</t>
  </si>
  <si>
    <t>Trasferimenti dallo Stato</t>
  </si>
  <si>
    <t>1.2.2</t>
  </si>
  <si>
    <t>Trasferimenti dalle Regioni</t>
  </si>
  <si>
    <t>1.2.3</t>
  </si>
  <si>
    <t>Trasferimenti dalle Province</t>
  </si>
  <si>
    <t>1.2.4</t>
  </si>
  <si>
    <t>Trasferimenti dai Comuni</t>
  </si>
  <si>
    <t>1.2.5</t>
  </si>
  <si>
    <t>Trasferimenti da altri Enti pubblici</t>
  </si>
  <si>
    <t>1.2.6</t>
  </si>
  <si>
    <t>Trasferimenti da Privati</t>
  </si>
  <si>
    <t>1.3 ALTRE ENTRATE</t>
  </si>
  <si>
    <t>1.3.1</t>
  </si>
  <si>
    <t>Entrate derivanti dalla vendita di beni e dalla prestazione di servizi</t>
  </si>
  <si>
    <t>1.3.2</t>
  </si>
  <si>
    <t>Entrate per attività economiche rilevanti agli effetti dell'IVA</t>
  </si>
  <si>
    <t>1.3.3</t>
  </si>
  <si>
    <t>Redditi e proventi patrimoniali</t>
  </si>
  <si>
    <t>1.3.4</t>
  </si>
  <si>
    <t>1.3.5</t>
  </si>
  <si>
    <t>Entrate non classificabili in altre voci</t>
  </si>
  <si>
    <t>codice</t>
  </si>
  <si>
    <t>TITOLO II - ENTRATE IN CONTO CAPITALE</t>
  </si>
  <si>
    <t xml:space="preserve">2.1 ENTRATE PER ALIENAZIONE DI BENI PATRIMONIALI </t>
  </si>
  <si>
    <t>2.1.1</t>
  </si>
  <si>
    <t>Alienazione di immobili e diritti reali</t>
  </si>
  <si>
    <t>2.1.2</t>
  </si>
  <si>
    <t>2.1.3</t>
  </si>
  <si>
    <t>Realizzo di valori mobiliari</t>
  </si>
  <si>
    <t>2.2 ENTRATE DERIVANTI DA TRASFERIMENTI IN CONTO CAPITALE</t>
  </si>
  <si>
    <t>2.2.1</t>
  </si>
  <si>
    <t>2.2.2</t>
  </si>
  <si>
    <t>2.2.3</t>
  </si>
  <si>
    <t>2.2.4</t>
  </si>
  <si>
    <t>2.2.5</t>
  </si>
  <si>
    <t>2.2.6</t>
  </si>
  <si>
    <t>2.3 ACCENSIONE DI PRESTITI</t>
  </si>
  <si>
    <t>2.3.1</t>
  </si>
  <si>
    <t>Assunzione di mutui</t>
  </si>
  <si>
    <t>2.3.2</t>
  </si>
  <si>
    <t>Assunzione di altri debiti finanziari</t>
  </si>
  <si>
    <t>TITOLO III - PARTITE DI GIRO</t>
  </si>
  <si>
    <t>3.1  ENTRATE AVENTI NATURA DI PARTITA DI GIRO</t>
  </si>
  <si>
    <t>3.1.1</t>
  </si>
  <si>
    <t>Entrate aventi natura di partite di giro</t>
  </si>
  <si>
    <t>RIEPILOGO DELLE ENTRATE</t>
  </si>
  <si>
    <t>TITOLO  I</t>
  </si>
  <si>
    <t>TITOLO  II</t>
  </si>
  <si>
    <t>TITOLO  III</t>
  </si>
  <si>
    <t>TOTALE</t>
  </si>
  <si>
    <t>AVANZO DI AMMINISTRAZIONE UTILIZZATO</t>
  </si>
  <si>
    <t>1.1.3</t>
  </si>
  <si>
    <t>1.2 INTERVENTI DIVERSI</t>
  </si>
  <si>
    <t>TITOLO II - USCITE IN CONTO CAPITALE</t>
  </si>
  <si>
    <t xml:space="preserve">2.1 INVESTIMENTI </t>
  </si>
  <si>
    <t>2.2 ONERI COMUNI</t>
  </si>
  <si>
    <t>2.3 ACCANTONAMENTO PER USCITE FUTURE</t>
  </si>
  <si>
    <t>TITOLO III - USCITE PER PARTITE DI GIRO</t>
  </si>
  <si>
    <t>3.1 USCITE AVENTI NATURA DI PARTITE DI GIRO</t>
  </si>
  <si>
    <t>DISAVANZO DI AMMINISTRAZIONE</t>
  </si>
  <si>
    <t>CONSERVATORIO DI MUSICA "TITO SCHIPA" Istituto Superiore di Studi Musicali - 73100 L E C C E</t>
  </si>
  <si>
    <t>Parte I - Entrata</t>
  </si>
  <si>
    <t>1.2 ENTRATE DERIVANTI DA TRASFERIMENTI CORRENTI</t>
  </si>
  <si>
    <t xml:space="preserve">                                             TOTALE ENTRATE CORRENTI</t>
  </si>
  <si>
    <t>Alienazione di immobilizzazzioni tecniche</t>
  </si>
  <si>
    <t xml:space="preserve">                                                                                              TOTALE       </t>
  </si>
  <si>
    <t xml:space="preserve">                                TOTALE GENERALE DELLE ENTRATE</t>
  </si>
  <si>
    <t>Parte II - Uscita</t>
  </si>
  <si>
    <t>Uscite per gli organi dell'Ente</t>
  </si>
  <si>
    <t>Oneri per il personale in attività di servizio</t>
  </si>
  <si>
    <t>Uscite per l'acquisto di beni di consumo e di servizi</t>
  </si>
  <si>
    <t>Uscite per prestazioni istituzionali</t>
  </si>
  <si>
    <t>Uscite per attività economiche</t>
  </si>
  <si>
    <t>Oneri finanziari</t>
  </si>
  <si>
    <t>Oneri tributari</t>
  </si>
  <si>
    <t>Poste correttive e compensative di entrate correnti</t>
  </si>
  <si>
    <t>Uscite non classificabili in altre voci</t>
  </si>
  <si>
    <t xml:space="preserve">        TOTALE  USCITE  CORRENTI</t>
  </si>
  <si>
    <t>Acquisizione di beni di uso durevole ed opere immobiliari</t>
  </si>
  <si>
    <t>Acquisizione di immobilizzazioni tecniche</t>
  </si>
  <si>
    <t>Partecipazione e acquisto di valori immobiliari</t>
  </si>
  <si>
    <t>Rimborsi di mutui</t>
  </si>
  <si>
    <t>Rimborsi di anticipazioni passive</t>
  </si>
  <si>
    <t>Estinzione debiti diversi</t>
  </si>
  <si>
    <t xml:space="preserve">         TOTALE USCITE IN CONTO CAPITALE</t>
  </si>
  <si>
    <t>Uscite aventi natura di partite di giro</t>
  </si>
  <si>
    <t xml:space="preserve">        TOTALE USCITE PER PARTITE DI GIRO</t>
  </si>
  <si>
    <t>Avanzo di amministrazione presunto</t>
  </si>
  <si>
    <t>Fondo iniziale di cassa presunto</t>
  </si>
  <si>
    <t>RIEPILOGO DELLE USCIRE PER TITOLI</t>
  </si>
  <si>
    <t>ANNO FINANZIARIO 2010</t>
  </si>
  <si>
    <t>Previsioni di competenza</t>
  </si>
  <si>
    <t>Previsioni di cassa</t>
  </si>
  <si>
    <t>Previsioni definitive di competenza</t>
  </si>
  <si>
    <t>Previsioni definitive di cassa</t>
  </si>
  <si>
    <t xml:space="preserve">TITOLO I. - ENTRATE CORRENTI                                                                   1.1 ENTRATE CONTRIBUTIVE     </t>
  </si>
  <si>
    <t>Poste correttive e compernsative di uscite correnti</t>
  </si>
  <si>
    <t xml:space="preserve">                          TOTALE ENTRATE IN CONTO CAPITALE</t>
  </si>
  <si>
    <t xml:space="preserve">                     TOTALE ENTRATE PER PARTITE DI GIRO</t>
  </si>
  <si>
    <t>Residui iniziali dell'anno 2010</t>
  </si>
  <si>
    <t>ANNO FINANZIARIO 2011</t>
  </si>
  <si>
    <t>PREVENTIVO FINANZIARIO DECISIONALE 2011</t>
  </si>
  <si>
    <t>DISAVANZO DI AMMINISTRAZIONE PRESUNTO</t>
  </si>
  <si>
    <t xml:space="preserve">TITOLO I. - USCITE CORRENTI                                                      1.1 FUNZIONAMENTO     </t>
  </si>
  <si>
    <t xml:space="preserve">              TOTALE GENERALE </t>
  </si>
  <si>
    <t>PREVENTIVO FINANZIARIO DECISIONALE  2011</t>
  </si>
  <si>
    <t>Residui attivi  presunti alla fine dell'anno 2010 (iniziali anno 2011)</t>
  </si>
  <si>
    <t>Residui passivi presunti alla fine dell'anno 2010 (iniziali anno 2011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</si>
</sst>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/>
      <bottom style="hair"/>
    </border>
    <border>
      <left style="thin"/>
      <right style="thin"/>
      <top/>
      <bottom style="double"/>
    </border>
    <border>
      <left/>
      <right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thin"/>
      <bottom style="double"/>
    </border>
    <border>
      <left style="thin"/>
      <right style="double"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 style="thin"/>
      <top style="double"/>
      <bottom/>
    </border>
    <border>
      <left style="thin"/>
      <right/>
      <top/>
      <bottom/>
    </border>
    <border>
      <left style="double"/>
      <right style="thin"/>
      <top style="thin"/>
      <bottom style="double"/>
    </border>
    <border>
      <left/>
      <right style="double"/>
      <top/>
      <bottom style="double"/>
    </border>
    <border>
      <left/>
      <right/>
      <top style="thin"/>
      <bottom style="double"/>
    </border>
    <border>
      <left/>
      <right style="double"/>
      <top style="double"/>
      <bottom style="thin"/>
    </border>
    <border>
      <left style="double"/>
      <right/>
      <top style="thin"/>
      <bottom style="double"/>
    </border>
    <border>
      <left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right"/>
      <protection/>
    </xf>
    <xf numFmtId="4" fontId="6" fillId="0" borderId="15" xfId="0" applyNumberFormat="1" applyFont="1" applyFill="1" applyBorder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4" fontId="6" fillId="0" borderId="17" xfId="0" applyNumberFormat="1" applyFont="1" applyFill="1" applyBorder="1" applyAlignment="1" applyProtection="1">
      <alignment horizontal="right"/>
      <protection/>
    </xf>
    <xf numFmtId="4" fontId="6" fillId="0" borderId="18" xfId="0" applyNumberFormat="1" applyFont="1" applyFill="1" applyBorder="1" applyAlignment="1" applyProtection="1">
      <alignment horizontal="right"/>
      <protection/>
    </xf>
    <xf numFmtId="4" fontId="6" fillId="0" borderId="19" xfId="0" applyNumberFormat="1" applyFont="1" applyFill="1" applyBorder="1" applyAlignment="1" applyProtection="1">
      <alignment wrapText="1"/>
      <protection/>
    </xf>
    <xf numFmtId="4" fontId="6" fillId="0" borderId="20" xfId="0" applyNumberFormat="1" applyFont="1" applyFill="1" applyBorder="1" applyAlignment="1" applyProtection="1">
      <alignment horizontal="right"/>
      <protection/>
    </xf>
    <xf numFmtId="4" fontId="6" fillId="0" borderId="21" xfId="0" applyNumberFormat="1" applyFont="1" applyFill="1" applyBorder="1" applyAlignment="1" applyProtection="1">
      <alignment horizontal="right"/>
      <protection/>
    </xf>
    <xf numFmtId="4" fontId="6" fillId="0" borderId="22" xfId="0" applyNumberFormat="1" applyFont="1" applyFill="1" applyBorder="1" applyAlignment="1" applyProtection="1">
      <alignment wrapText="1"/>
      <protection/>
    </xf>
    <xf numFmtId="4" fontId="6" fillId="0" borderId="23" xfId="0" applyNumberFormat="1" applyFont="1" applyFill="1" applyBorder="1" applyAlignment="1" applyProtection="1">
      <alignment horizontal="right"/>
      <protection/>
    </xf>
    <xf numFmtId="4" fontId="6" fillId="0" borderId="22" xfId="0" applyNumberFormat="1" applyFont="1" applyFill="1" applyBorder="1" applyAlignment="1" applyProtection="1">
      <alignment horizontal="right"/>
      <protection/>
    </xf>
    <xf numFmtId="4" fontId="6" fillId="0" borderId="24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right"/>
      <protection/>
    </xf>
    <xf numFmtId="4" fontId="6" fillId="0" borderId="25" xfId="0" applyNumberFormat="1" applyFont="1" applyFill="1" applyBorder="1" applyAlignment="1" applyProtection="1">
      <alignment horizontal="right"/>
      <protection/>
    </xf>
    <xf numFmtId="4" fontId="6" fillId="0" borderId="26" xfId="0" applyNumberFormat="1" applyFont="1" applyFill="1" applyBorder="1" applyAlignment="1" applyProtection="1">
      <alignment horizontal="right"/>
      <protection/>
    </xf>
    <xf numFmtId="4" fontId="6" fillId="0" borderId="27" xfId="0" applyNumberFormat="1" applyFont="1" applyFill="1" applyBorder="1" applyAlignment="1" applyProtection="1">
      <alignment horizontal="right"/>
      <protection/>
    </xf>
    <xf numFmtId="4" fontId="6" fillId="0" borderId="27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4" fontId="6" fillId="0" borderId="28" xfId="0" applyNumberFormat="1" applyFont="1" applyFill="1" applyBorder="1" applyAlignment="1" applyProtection="1">
      <alignment horizontal="right"/>
      <protection/>
    </xf>
    <xf numFmtId="4" fontId="6" fillId="0" borderId="29" xfId="0" applyNumberFormat="1" applyFont="1" applyFill="1" applyBorder="1" applyAlignment="1" applyProtection="1">
      <alignment horizontal="right"/>
      <protection/>
    </xf>
    <xf numFmtId="4" fontId="6" fillId="0" borderId="22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 horizontal="right"/>
      <protection/>
    </xf>
    <xf numFmtId="4" fontId="6" fillId="0" borderId="18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" fontId="10" fillId="0" borderId="18" xfId="0" applyNumberFormat="1" applyFont="1" applyFill="1" applyBorder="1" applyAlignment="1" applyProtection="1">
      <alignment horizontal="right"/>
      <protection/>
    </xf>
    <xf numFmtId="4" fontId="6" fillId="0" borderId="31" xfId="0" applyNumberFormat="1" applyFont="1" applyFill="1" applyBorder="1" applyAlignment="1" applyProtection="1">
      <alignment horizontal="right"/>
      <protection/>
    </xf>
    <xf numFmtId="4" fontId="6" fillId="0" borderId="22" xfId="0" applyNumberFormat="1" applyFont="1" applyFill="1" applyBorder="1" applyAlignment="1" applyProtection="1">
      <alignment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6" fillId="0" borderId="27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32" xfId="0" applyNumberFormat="1" applyFont="1" applyFill="1" applyBorder="1" applyAlignment="1" applyProtection="1">
      <alignment horizontal="right"/>
      <protection/>
    </xf>
    <xf numFmtId="4" fontId="6" fillId="0" borderId="33" xfId="0" applyNumberFormat="1" applyFont="1" applyFill="1" applyBorder="1" applyAlignment="1" applyProtection="1">
      <alignment horizontal="right"/>
      <protection/>
    </xf>
    <xf numFmtId="4" fontId="6" fillId="0" borderId="34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35" xfId="0" applyNumberFormat="1" applyFont="1" applyFill="1" applyBorder="1" applyAlignment="1" applyProtection="1">
      <alignment horizontal="right" wrapText="1"/>
      <protection/>
    </xf>
    <xf numFmtId="4" fontId="6" fillId="0" borderId="36" xfId="0" applyNumberFormat="1" applyFont="1" applyFill="1" applyBorder="1" applyAlignment="1" applyProtection="1">
      <alignment horizontal="right"/>
      <protection/>
    </xf>
    <xf numFmtId="0" fontId="7" fillId="0" borderId="37" xfId="0" applyNumberFormat="1" applyFont="1" applyFill="1" applyBorder="1" applyAlignment="1" applyProtection="1">
      <alignment horizontal="center" textRotation="255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6" fillId="0" borderId="15" xfId="0" applyNumberFormat="1" applyFont="1" applyFill="1" applyBorder="1" applyAlignment="1" applyProtection="1">
      <alignment/>
      <protection/>
    </xf>
    <xf numFmtId="4" fontId="6" fillId="0" borderId="25" xfId="0" applyNumberFormat="1" applyFont="1" applyFill="1" applyBorder="1" applyAlignment="1" applyProtection="1">
      <alignment/>
      <protection/>
    </xf>
    <xf numFmtId="4" fontId="6" fillId="0" borderId="26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/>
      <protection/>
    </xf>
    <xf numFmtId="4" fontId="6" fillId="0" borderId="33" xfId="0" applyNumberFormat="1" applyFont="1" applyFill="1" applyBorder="1" applyAlignment="1" applyProtection="1">
      <alignment/>
      <protection/>
    </xf>
    <xf numFmtId="4" fontId="6" fillId="0" borderId="38" xfId="0" applyNumberFormat="1" applyFont="1" applyFill="1" applyBorder="1" applyAlignment="1" applyProtection="1">
      <alignment/>
      <protection/>
    </xf>
    <xf numFmtId="4" fontId="6" fillId="0" borderId="34" xfId="0" applyNumberFormat="1" applyFont="1" applyFill="1" applyBorder="1" applyAlignment="1" applyProtection="1">
      <alignment/>
      <protection/>
    </xf>
    <xf numFmtId="4" fontId="6" fillId="33" borderId="39" xfId="0" applyNumberFormat="1" applyFont="1" applyFill="1" applyBorder="1" applyAlignment="1" applyProtection="1">
      <alignment horizontal="right"/>
      <protection/>
    </xf>
    <xf numFmtId="4" fontId="6" fillId="33" borderId="28" xfId="0" applyNumberFormat="1" applyFont="1" applyFill="1" applyBorder="1" applyAlignment="1" applyProtection="1">
      <alignment horizontal="right"/>
      <protection/>
    </xf>
    <xf numFmtId="4" fontId="6" fillId="33" borderId="29" xfId="0" applyNumberFormat="1" applyFont="1" applyFill="1" applyBorder="1" applyAlignment="1" applyProtection="1">
      <alignment horizontal="right"/>
      <protection/>
    </xf>
    <xf numFmtId="4" fontId="6" fillId="0" borderId="40" xfId="0" applyNumberFormat="1" applyFont="1" applyFill="1" applyBorder="1" applyAlignment="1" applyProtection="1">
      <alignment horizontal="right"/>
      <protection/>
    </xf>
    <xf numFmtId="4" fontId="6" fillId="0" borderId="41" xfId="0" applyNumberFormat="1" applyFont="1" applyFill="1" applyBorder="1" applyAlignment="1" applyProtection="1">
      <alignment horizontal="right"/>
      <protection/>
    </xf>
    <xf numFmtId="4" fontId="6" fillId="0" borderId="42" xfId="0" applyNumberFormat="1" applyFont="1" applyFill="1" applyBorder="1" applyAlignment="1" applyProtection="1">
      <alignment horizontal="right"/>
      <protection/>
    </xf>
    <xf numFmtId="4" fontId="6" fillId="0" borderId="43" xfId="0" applyNumberFormat="1" applyFont="1" applyFill="1" applyBorder="1" applyAlignment="1" applyProtection="1">
      <alignment horizontal="right"/>
      <protection/>
    </xf>
    <xf numFmtId="4" fontId="6" fillId="33" borderId="28" xfId="0" applyNumberFormat="1" applyFont="1" applyFill="1" applyBorder="1" applyAlignment="1" applyProtection="1">
      <alignment/>
      <protection/>
    </xf>
    <xf numFmtId="4" fontId="6" fillId="0" borderId="44" xfId="0" applyNumberFormat="1" applyFont="1" applyFill="1" applyBorder="1" applyAlignment="1" applyProtection="1">
      <alignment horizontal="right"/>
      <protection/>
    </xf>
    <xf numFmtId="4" fontId="6" fillId="33" borderId="45" xfId="0" applyNumberFormat="1" applyFont="1" applyFill="1" applyBorder="1" applyAlignment="1" applyProtection="1">
      <alignment horizontal="right" wrapText="1"/>
      <protection/>
    </xf>
    <xf numFmtId="4" fontId="6" fillId="33" borderId="17" xfId="0" applyNumberFormat="1" applyFont="1" applyFill="1" applyBorder="1" applyAlignment="1" applyProtection="1">
      <alignment horizontal="right"/>
      <protection/>
    </xf>
    <xf numFmtId="4" fontId="6" fillId="33" borderId="24" xfId="0" applyNumberFormat="1" applyFont="1" applyFill="1" applyBorder="1" applyAlignment="1" applyProtection="1">
      <alignment horizontal="right"/>
      <protection/>
    </xf>
    <xf numFmtId="4" fontId="6" fillId="33" borderId="46" xfId="0" applyNumberFormat="1" applyFont="1" applyFill="1" applyBorder="1" applyAlignment="1" applyProtection="1">
      <alignment horizontal="right"/>
      <protection/>
    </xf>
    <xf numFmtId="0" fontId="6" fillId="0" borderId="47" xfId="0" applyNumberFormat="1" applyFont="1" applyFill="1" applyBorder="1" applyAlignment="1" applyProtection="1">
      <alignment vertical="center"/>
      <protection/>
    </xf>
    <xf numFmtId="4" fontId="6" fillId="33" borderId="39" xfId="0" applyNumberFormat="1" applyFont="1" applyFill="1" applyBorder="1" applyAlignment="1" applyProtection="1">
      <alignment horizontal="right" wrapText="1"/>
      <protection/>
    </xf>
    <xf numFmtId="0" fontId="7" fillId="0" borderId="48" xfId="0" applyNumberFormat="1" applyFont="1" applyFill="1" applyBorder="1" applyAlignment="1" applyProtection="1">
      <alignment horizontal="center" textRotation="255" wrapText="1"/>
      <protection/>
    </xf>
    <xf numFmtId="0" fontId="7" fillId="0" borderId="49" xfId="0" applyNumberFormat="1" applyFont="1" applyFill="1" applyBorder="1" applyAlignment="1" applyProtection="1">
      <alignment vertical="center"/>
      <protection/>
    </xf>
    <xf numFmtId="0" fontId="4" fillId="0" borderId="49" xfId="0" applyNumberFormat="1" applyFont="1" applyFill="1" applyBorder="1" applyAlignment="1" applyProtection="1">
      <alignment vertical="center" wrapText="1"/>
      <protection/>
    </xf>
    <xf numFmtId="0" fontId="4" fillId="0" borderId="50" xfId="0" applyNumberFormat="1" applyFont="1" applyFill="1" applyBorder="1" applyAlignment="1" applyProtection="1">
      <alignment vertical="center" wrapText="1"/>
      <protection/>
    </xf>
    <xf numFmtId="4" fontId="7" fillId="0" borderId="50" xfId="0" applyNumberFormat="1" applyFont="1" applyFill="1" applyBorder="1" applyAlignment="1" applyProtection="1">
      <alignment horizontal="right"/>
      <protection/>
    </xf>
    <xf numFmtId="4" fontId="7" fillId="0" borderId="50" xfId="0" applyNumberFormat="1" applyFont="1" applyFill="1" applyBorder="1" applyAlignment="1" applyProtection="1">
      <alignment/>
      <protection/>
    </xf>
    <xf numFmtId="4" fontId="6" fillId="33" borderId="45" xfId="0" applyNumberFormat="1" applyFont="1" applyFill="1" applyBorder="1" applyAlignment="1" applyProtection="1">
      <alignment horizontal="right"/>
      <protection/>
    </xf>
    <xf numFmtId="4" fontId="6" fillId="0" borderId="28" xfId="0" applyNumberFormat="1" applyFont="1" applyFill="1" applyBorder="1" applyAlignment="1" applyProtection="1">
      <alignment/>
      <protection/>
    </xf>
    <xf numFmtId="4" fontId="6" fillId="0" borderId="51" xfId="0" applyNumberFormat="1" applyFont="1" applyFill="1" applyBorder="1" applyAlignment="1" applyProtection="1">
      <alignment horizontal="right" vertical="center" wrapText="1"/>
      <protection/>
    </xf>
    <xf numFmtId="4" fontId="6" fillId="0" borderId="35" xfId="0" applyNumberFormat="1" applyFont="1" applyFill="1" applyBorder="1" applyAlignment="1" applyProtection="1">
      <alignment horizontal="right" vertical="center" wrapText="1"/>
      <protection/>
    </xf>
    <xf numFmtId="4" fontId="6" fillId="0" borderId="52" xfId="0" applyNumberFormat="1" applyFont="1" applyFill="1" applyBorder="1" applyAlignment="1" applyProtection="1">
      <alignment horizontal="right"/>
      <protection/>
    </xf>
    <xf numFmtId="0" fontId="12" fillId="0" borderId="47" xfId="0" applyNumberFormat="1" applyFont="1" applyFill="1" applyBorder="1" applyAlignment="1" applyProtection="1">
      <alignment vertical="center"/>
      <protection/>
    </xf>
    <xf numFmtId="4" fontId="6" fillId="0" borderId="19" xfId="0" applyNumberFormat="1" applyFont="1" applyFill="1" applyBorder="1" applyAlignment="1" applyProtection="1">
      <alignment vertical="center" wrapText="1"/>
      <protection/>
    </xf>
    <xf numFmtId="4" fontId="6" fillId="0" borderId="39" xfId="0" applyNumberFormat="1" applyFont="1" applyFill="1" applyBorder="1" applyAlignment="1" applyProtection="1">
      <alignment horizontal="right" wrapText="1"/>
      <protection/>
    </xf>
    <xf numFmtId="4" fontId="6" fillId="0" borderId="53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4" fontId="6" fillId="0" borderId="26" xfId="0" applyNumberFormat="1" applyFont="1" applyFill="1" applyBorder="1" applyAlignment="1" applyProtection="1">
      <alignment horizontal="center" vertical="center" wrapText="1"/>
      <protection/>
    </xf>
    <xf numFmtId="4" fontId="6" fillId="0" borderId="25" xfId="0" applyNumberFormat="1" applyFont="1" applyFill="1" applyBorder="1" applyAlignment="1" applyProtection="1">
      <alignment horizontal="center" vertical="center" wrapText="1"/>
      <protection/>
    </xf>
    <xf numFmtId="4" fontId="6" fillId="0" borderId="53" xfId="0" applyNumberFormat="1" applyFont="1" applyFill="1" applyBorder="1" applyAlignment="1" applyProtection="1">
      <alignment wrapText="1"/>
      <protection/>
    </xf>
    <xf numFmtId="4" fontId="10" fillId="0" borderId="27" xfId="0" applyNumberFormat="1" applyFont="1" applyFill="1" applyBorder="1" applyAlignment="1" applyProtection="1">
      <alignment horizontal="right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27" xfId="0" applyBorder="1" applyAlignment="1">
      <alignment horizontal="left" vertical="center"/>
    </xf>
    <xf numFmtId="4" fontId="6" fillId="0" borderId="38" xfId="0" applyNumberFormat="1" applyFont="1" applyFill="1" applyBorder="1" applyAlignment="1" applyProtection="1">
      <alignment horizontal="right"/>
      <protection/>
    </xf>
    <xf numFmtId="4" fontId="6" fillId="0" borderId="35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13" fillId="0" borderId="54" xfId="0" applyNumberFormat="1" applyFont="1" applyFill="1" applyBorder="1" applyAlignment="1" applyProtection="1">
      <alignment horizontal="left" vertical="center" wrapText="1"/>
      <protection/>
    </xf>
    <xf numFmtId="4" fontId="6" fillId="0" borderId="55" xfId="0" applyNumberFormat="1" applyFont="1" applyFill="1" applyBorder="1" applyAlignment="1" applyProtection="1">
      <alignment horizontal="center" vertical="center" wrapText="1"/>
      <protection/>
    </xf>
    <xf numFmtId="4" fontId="7" fillId="0" borderId="27" xfId="0" applyNumberFormat="1" applyFont="1" applyFill="1" applyBorder="1" applyAlignment="1" applyProtection="1">
      <alignment horizontal="right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4" fontId="6" fillId="0" borderId="56" xfId="0" applyNumberFormat="1" applyFont="1" applyFill="1" applyBorder="1" applyAlignment="1" applyProtection="1">
      <alignment horizontal="right"/>
      <protection/>
    </xf>
    <xf numFmtId="4" fontId="6" fillId="0" borderId="34" xfId="0" applyNumberFormat="1" applyFont="1" applyFill="1" applyBorder="1" applyAlignment="1" applyProtection="1">
      <alignment wrapText="1"/>
      <protection/>
    </xf>
    <xf numFmtId="4" fontId="6" fillId="0" borderId="21" xfId="0" applyNumberFormat="1" applyFont="1" applyFill="1" applyBorder="1" applyAlignment="1" applyProtection="1">
      <alignment wrapText="1"/>
      <protection/>
    </xf>
    <xf numFmtId="4" fontId="6" fillId="0" borderId="57" xfId="0" applyNumberFormat="1" applyFont="1" applyFill="1" applyBorder="1" applyAlignment="1" applyProtection="1">
      <alignment wrapText="1"/>
      <protection/>
    </xf>
    <xf numFmtId="4" fontId="10" fillId="0" borderId="25" xfId="0" applyNumberFormat="1" applyFont="1" applyFill="1" applyBorder="1" applyAlignment="1" applyProtection="1">
      <alignment horizontal="right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4" fontId="6" fillId="0" borderId="58" xfId="0" applyNumberFormat="1" applyFont="1" applyFill="1" applyBorder="1" applyAlignment="1" applyProtection="1">
      <alignment horizontal="right"/>
      <protection/>
    </xf>
    <xf numFmtId="0" fontId="6" fillId="0" borderId="27" xfId="0" applyNumberFormat="1" applyFont="1" applyFill="1" applyBorder="1" applyAlignment="1" applyProtection="1">
      <alignment vertical="center" wrapText="1"/>
      <protection/>
    </xf>
    <xf numFmtId="4" fontId="6" fillId="0" borderId="59" xfId="0" applyNumberFormat="1" applyFont="1" applyFill="1" applyBorder="1" applyAlignment="1" applyProtection="1">
      <alignment horizontal="right" vertical="center" wrapText="1"/>
      <protection/>
    </xf>
    <xf numFmtId="4" fontId="6" fillId="0" borderId="60" xfId="0" applyNumberFormat="1" applyFont="1" applyFill="1" applyBorder="1" applyAlignment="1" applyProtection="1">
      <alignment horizontal="right"/>
      <protection/>
    </xf>
    <xf numFmtId="4" fontId="6" fillId="0" borderId="5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4" fontId="6" fillId="0" borderId="39" xfId="0" applyNumberFormat="1" applyFont="1" applyFill="1" applyBorder="1" applyAlignment="1" applyProtection="1">
      <alignment wrapText="1"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33" borderId="45" xfId="0" applyNumberFormat="1" applyFont="1" applyFill="1" applyBorder="1" applyAlignment="1" applyProtection="1">
      <alignment wrapText="1"/>
      <protection/>
    </xf>
    <xf numFmtId="4" fontId="6" fillId="33" borderId="17" xfId="0" applyNumberFormat="1" applyFont="1" applyFill="1" applyBorder="1" applyAlignment="1" applyProtection="1">
      <alignment/>
      <protection/>
    </xf>
    <xf numFmtId="4" fontId="6" fillId="33" borderId="24" xfId="0" applyNumberFormat="1" applyFont="1" applyFill="1" applyBorder="1" applyAlignment="1" applyProtection="1">
      <alignment/>
      <protection/>
    </xf>
    <xf numFmtId="4" fontId="6" fillId="33" borderId="46" xfId="0" applyNumberFormat="1" applyFont="1" applyFill="1" applyBorder="1" applyAlignment="1" applyProtection="1">
      <alignment/>
      <protection/>
    </xf>
    <xf numFmtId="4" fontId="6" fillId="33" borderId="54" xfId="0" applyNumberFormat="1" applyFont="1" applyFill="1" applyBorder="1" applyAlignment="1" applyProtection="1">
      <alignment/>
      <protection/>
    </xf>
    <xf numFmtId="4" fontId="6" fillId="0" borderId="45" xfId="0" applyNumberFormat="1" applyFont="1" applyFill="1" applyBorder="1" applyAlignment="1" applyProtection="1">
      <alignment wrapText="1"/>
      <protection/>
    </xf>
    <xf numFmtId="4" fontId="6" fillId="0" borderId="46" xfId="0" applyNumberFormat="1" applyFont="1" applyFill="1" applyBorder="1" applyAlignment="1" applyProtection="1">
      <alignment horizontal="right"/>
      <protection/>
    </xf>
    <xf numFmtId="4" fontId="6" fillId="34" borderId="39" xfId="0" applyNumberFormat="1" applyFont="1" applyFill="1" applyBorder="1" applyAlignment="1" applyProtection="1">
      <alignment wrapText="1"/>
      <protection/>
    </xf>
    <xf numFmtId="4" fontId="6" fillId="34" borderId="28" xfId="0" applyNumberFormat="1" applyFont="1" applyFill="1" applyBorder="1" applyAlignment="1" applyProtection="1">
      <alignment horizontal="right"/>
      <protection/>
    </xf>
    <xf numFmtId="4" fontId="6" fillId="34" borderId="29" xfId="0" applyNumberFormat="1" applyFont="1" applyFill="1" applyBorder="1" applyAlignment="1" applyProtection="1">
      <alignment horizontal="right"/>
      <protection/>
    </xf>
    <xf numFmtId="4" fontId="6" fillId="34" borderId="39" xfId="0" applyNumberFormat="1" applyFont="1" applyFill="1" applyBorder="1" applyAlignment="1" applyProtection="1">
      <alignment horizontal="right"/>
      <protection/>
    </xf>
    <xf numFmtId="0" fontId="2" fillId="0" borderId="61" xfId="0" applyNumberFormat="1" applyFont="1" applyFill="1" applyBorder="1" applyAlignment="1" applyProtection="1">
      <alignment vertical="center"/>
      <protection/>
    </xf>
    <xf numFmtId="0" fontId="2" fillId="0" borderId="6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22" xfId="0" applyNumberFormat="1" applyFont="1" applyFill="1" applyBorder="1" applyAlignment="1" applyProtection="1">
      <alignment horizontal="center" vertical="center" wrapText="1"/>
      <protection/>
    </xf>
    <xf numFmtId="4" fontId="6" fillId="0" borderId="41" xfId="0" applyNumberFormat="1" applyFont="1" applyFill="1" applyBorder="1" applyAlignment="1" applyProtection="1">
      <alignment horizontal="center" vertical="center" wrapText="1"/>
      <protection/>
    </xf>
    <xf numFmtId="4" fontId="7" fillId="0" borderId="55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wrapText="1"/>
      <protection/>
    </xf>
    <xf numFmtId="4" fontId="10" fillId="0" borderId="0" xfId="0" applyNumberFormat="1" applyFont="1" applyFill="1" applyBorder="1" applyAlignment="1" applyProtection="1">
      <alignment/>
      <protection/>
    </xf>
    <xf numFmtId="4" fontId="6" fillId="0" borderId="51" xfId="0" applyNumberFormat="1" applyFont="1" applyFill="1" applyBorder="1" applyAlignment="1" applyProtection="1">
      <alignment wrapText="1"/>
      <protection/>
    </xf>
    <xf numFmtId="4" fontId="6" fillId="33" borderId="44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left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" fontId="6" fillId="0" borderId="51" xfId="0" applyNumberFormat="1" applyFont="1" applyFill="1" applyBorder="1" applyAlignment="1" applyProtection="1">
      <alignment horizontal="right" wrapText="1"/>
      <protection/>
    </xf>
    <xf numFmtId="4" fontId="6" fillId="0" borderId="60" xfId="0" applyNumberFormat="1" applyFont="1" applyFill="1" applyBorder="1" applyAlignment="1" applyProtection="1">
      <alignment horizontal="right" wrapText="1"/>
      <protection/>
    </xf>
    <xf numFmtId="4" fontId="6" fillId="0" borderId="27" xfId="0" applyNumberFormat="1" applyFont="1" applyFill="1" applyBorder="1" applyAlignment="1" applyProtection="1">
      <alignment wrapText="1"/>
      <protection/>
    </xf>
    <xf numFmtId="4" fontId="6" fillId="34" borderId="44" xfId="0" applyNumberFormat="1" applyFont="1" applyFill="1" applyBorder="1" applyAlignment="1" applyProtection="1">
      <alignment horizontal="right"/>
      <protection/>
    </xf>
    <xf numFmtId="0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/>
    </xf>
    <xf numFmtId="0" fontId="0" fillId="0" borderId="56" xfId="0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0" fontId="2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28" xfId="0" applyFont="1" applyBorder="1" applyAlignment="1">
      <alignment horizontal="left" vertical="center"/>
    </xf>
    <xf numFmtId="4" fontId="17" fillId="0" borderId="64" xfId="0" applyNumberFormat="1" applyFont="1" applyBorder="1" applyAlignment="1">
      <alignment horizontal="right" vertical="center"/>
    </xf>
    <xf numFmtId="4" fontId="14" fillId="0" borderId="27" xfId="0" applyNumberFormat="1" applyFont="1" applyBorder="1" applyAlignment="1">
      <alignment horizontal="right" vertical="center"/>
    </xf>
    <xf numFmtId="4" fontId="14" fillId="0" borderId="65" xfId="0" applyNumberFormat="1" applyFont="1" applyBorder="1" applyAlignment="1">
      <alignment horizontal="right" vertical="center"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15" fillId="0" borderId="66" xfId="0" applyNumberFormat="1" applyFont="1" applyFill="1" applyBorder="1" applyAlignment="1" applyProtection="1">
      <alignment horizontal="left" vertical="center"/>
      <protection/>
    </xf>
    <xf numFmtId="0" fontId="16" fillId="0" borderId="58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4" fontId="17" fillId="0" borderId="69" xfId="0" applyNumberFormat="1" applyFont="1" applyBorder="1" applyAlignment="1">
      <alignment horizontal="right" vertical="center"/>
    </xf>
    <xf numFmtId="4" fontId="14" fillId="0" borderId="18" xfId="0" applyNumberFormat="1" applyFont="1" applyBorder="1" applyAlignment="1">
      <alignment horizontal="right" vertical="center"/>
    </xf>
    <xf numFmtId="4" fontId="14" fillId="0" borderId="70" xfId="0" applyNumberFormat="1" applyFont="1" applyBorder="1" applyAlignment="1">
      <alignment horizontal="right" vertical="center"/>
    </xf>
    <xf numFmtId="4" fontId="14" fillId="0" borderId="71" xfId="0" applyNumberFormat="1" applyFont="1" applyBorder="1" applyAlignment="1">
      <alignment horizontal="right" vertical="center"/>
    </xf>
    <xf numFmtId="4" fontId="14" fillId="0" borderId="72" xfId="0" applyNumberFormat="1" applyFont="1" applyBorder="1" applyAlignment="1">
      <alignment horizontal="right" vertical="center"/>
    </xf>
    <xf numFmtId="4" fontId="14" fillId="0" borderId="73" xfId="0" applyNumberFormat="1" applyFont="1" applyBorder="1" applyAlignment="1">
      <alignment horizontal="right" vertical="center"/>
    </xf>
    <xf numFmtId="0" fontId="2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/>
    </xf>
    <xf numFmtId="0" fontId="0" fillId="0" borderId="75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zoomScalePageLayoutView="0" workbookViewId="0" topLeftCell="A1">
      <selection activeCell="D8" sqref="D8"/>
    </sheetView>
  </sheetViews>
  <sheetFormatPr defaultColWidth="10.00390625" defaultRowHeight="15"/>
  <cols>
    <col min="1" max="1" width="0.2890625" style="50" customWidth="1"/>
    <col min="2" max="2" width="5.140625" style="109" customWidth="1"/>
    <col min="3" max="3" width="57.00390625" style="32" customWidth="1"/>
    <col min="4" max="4" width="14.421875" style="32" customWidth="1"/>
    <col min="5" max="5" width="11.421875" style="34" customWidth="1"/>
    <col min="6" max="6" width="14.57421875" style="34" customWidth="1"/>
    <col min="7" max="7" width="13.00390625" style="34" customWidth="1"/>
    <col min="8" max="8" width="12.421875" style="34" customWidth="1"/>
    <col min="9" max="9" width="15.7109375" style="34" customWidth="1"/>
    <col min="10" max="10" width="10.00390625" style="50" customWidth="1"/>
    <col min="11" max="11" width="0" style="50" hidden="1" customWidth="1"/>
    <col min="12" max="12" width="0.9921875" style="50" customWidth="1"/>
    <col min="13" max="13" width="10.00390625" style="50" customWidth="1"/>
    <col min="14" max="14" width="12.00390625" style="50" customWidth="1"/>
    <col min="15" max="15" width="13.00390625" style="50" customWidth="1"/>
    <col min="16" max="16384" width="10.00390625" style="50" customWidth="1"/>
  </cols>
  <sheetData>
    <row r="1" spans="2:9" ht="36" customHeight="1">
      <c r="B1" s="167" t="s">
        <v>66</v>
      </c>
      <c r="C1" s="168"/>
      <c r="D1" s="168"/>
      <c r="E1" s="168"/>
      <c r="F1" s="168"/>
      <c r="G1" s="168"/>
      <c r="H1" s="168"/>
      <c r="I1" s="168"/>
    </row>
    <row r="2" spans="2:9" ht="19.5" customHeight="1" thickBot="1">
      <c r="B2" s="169" t="s">
        <v>107</v>
      </c>
      <c r="C2" s="170"/>
      <c r="D2" s="170"/>
      <c r="E2" s="170"/>
      <c r="F2" s="170"/>
      <c r="G2" s="170"/>
      <c r="H2" s="170"/>
      <c r="I2" s="170"/>
    </row>
    <row r="3" spans="2:9" ht="19.5" customHeight="1" thickBot="1" thickTop="1">
      <c r="B3" s="171" t="s">
        <v>93</v>
      </c>
      <c r="C3" s="172"/>
      <c r="D3" s="173">
        <v>1267242.16</v>
      </c>
      <c r="E3" s="174"/>
      <c r="F3" s="174"/>
      <c r="G3" s="174"/>
      <c r="H3" s="174"/>
      <c r="I3" s="175"/>
    </row>
    <row r="4" spans="2:9" ht="19.5" customHeight="1" thickBot="1" thickTop="1">
      <c r="B4" s="171" t="s">
        <v>94</v>
      </c>
      <c r="C4" s="172"/>
      <c r="D4" s="173">
        <v>1163914.69</v>
      </c>
      <c r="E4" s="174"/>
      <c r="F4" s="174"/>
      <c r="G4" s="174"/>
      <c r="H4" s="174"/>
      <c r="I4" s="175"/>
    </row>
    <row r="5" spans="2:9" ht="8.25" customHeight="1" thickBot="1" thickTop="1">
      <c r="B5" s="100"/>
      <c r="C5" s="1"/>
      <c r="D5" s="101"/>
      <c r="E5" s="102"/>
      <c r="F5" s="102"/>
      <c r="G5" s="102"/>
      <c r="H5" s="102"/>
      <c r="I5" s="110"/>
    </row>
    <row r="6" spans="2:9" ht="25.5" customHeight="1" thickBot="1" thickTop="1">
      <c r="B6" s="113"/>
      <c r="C6" s="114" t="s">
        <v>67</v>
      </c>
      <c r="D6" s="164" t="s">
        <v>106</v>
      </c>
      <c r="E6" s="165"/>
      <c r="F6" s="166"/>
      <c r="G6" s="164" t="s">
        <v>96</v>
      </c>
      <c r="H6" s="165"/>
      <c r="I6" s="166"/>
    </row>
    <row r="7" spans="2:9" ht="70.5" customHeight="1" thickBot="1" thickTop="1">
      <c r="B7" s="60" t="s">
        <v>27</v>
      </c>
      <c r="C7" s="61" t="s">
        <v>0</v>
      </c>
      <c r="D7" s="103" t="s">
        <v>112</v>
      </c>
      <c r="E7" s="104" t="s">
        <v>97</v>
      </c>
      <c r="F7" s="105" t="s">
        <v>98</v>
      </c>
      <c r="G7" s="115" t="s">
        <v>105</v>
      </c>
      <c r="H7" s="104" t="s">
        <v>99</v>
      </c>
      <c r="I7" s="105" t="s">
        <v>100</v>
      </c>
    </row>
    <row r="8" spans="2:9" ht="25.5" customHeight="1" thickBot="1" thickTop="1">
      <c r="B8" s="2"/>
      <c r="C8" s="3" t="s">
        <v>101</v>
      </c>
      <c r="D8" s="47"/>
      <c r="E8" s="5"/>
      <c r="F8" s="5"/>
      <c r="G8" s="5"/>
      <c r="H8" s="5"/>
      <c r="I8" s="116"/>
    </row>
    <row r="9" spans="2:9" ht="21" customHeight="1" thickTop="1">
      <c r="B9" s="9" t="s">
        <v>1</v>
      </c>
      <c r="C9" s="6" t="s">
        <v>2</v>
      </c>
      <c r="D9" s="15">
        <v>0</v>
      </c>
      <c r="E9" s="11">
        <v>380000</v>
      </c>
      <c r="F9" s="10">
        <f>SUM(D9:E9)</f>
        <v>380000</v>
      </c>
      <c r="G9" s="15">
        <v>0</v>
      </c>
      <c r="H9" s="11">
        <v>179000</v>
      </c>
      <c r="I9" s="10">
        <f>SUM(G9:H9)</f>
        <v>179000</v>
      </c>
    </row>
    <row r="10" spans="2:9" ht="20.25" customHeight="1" thickBot="1">
      <c r="B10" s="9" t="s">
        <v>3</v>
      </c>
      <c r="C10" s="6" t="s">
        <v>4</v>
      </c>
      <c r="D10" s="106">
        <v>98257.85</v>
      </c>
      <c r="E10" s="24">
        <v>0</v>
      </c>
      <c r="F10" s="23">
        <f>SUM(D10:E10)</f>
        <v>98257.85</v>
      </c>
      <c r="G10" s="106">
        <v>55257.85</v>
      </c>
      <c r="H10" s="24">
        <v>67995</v>
      </c>
      <c r="I10" s="23">
        <f>SUM(G10:H10)</f>
        <v>123252.85</v>
      </c>
    </row>
    <row r="11" spans="2:9" ht="25.5" customHeight="1" thickBot="1" thickTop="1">
      <c r="B11" s="4"/>
      <c r="C11" s="6" t="s">
        <v>68</v>
      </c>
      <c r="D11" s="117"/>
      <c r="E11" s="14"/>
      <c r="F11" s="42"/>
      <c r="G11" s="42"/>
      <c r="H11" s="38"/>
      <c r="I11" s="25"/>
    </row>
    <row r="12" spans="2:9" ht="16.5" customHeight="1" thickTop="1">
      <c r="B12" s="9" t="s">
        <v>5</v>
      </c>
      <c r="C12" s="6" t="s">
        <v>6</v>
      </c>
      <c r="D12" s="15">
        <v>19589.57</v>
      </c>
      <c r="E12" s="11">
        <v>299887.85</v>
      </c>
      <c r="F12" s="10">
        <f aca="true" t="shared" si="0" ref="F12:F17">SUM(D12:E12)</f>
        <v>319477.42</v>
      </c>
      <c r="G12" s="15">
        <v>0</v>
      </c>
      <c r="H12" s="11">
        <v>308571.21</v>
      </c>
      <c r="I12" s="10">
        <f aca="true" t="shared" si="1" ref="I12:I17">SUM(G12:H12)</f>
        <v>308571.21</v>
      </c>
    </row>
    <row r="13" spans="2:9" ht="16.5" customHeight="1">
      <c r="B13" s="9" t="s">
        <v>7</v>
      </c>
      <c r="C13" s="6" t="s">
        <v>8</v>
      </c>
      <c r="D13" s="44">
        <v>0</v>
      </c>
      <c r="E13" s="56">
        <v>0</v>
      </c>
      <c r="F13" s="17">
        <f t="shared" si="0"/>
        <v>0</v>
      </c>
      <c r="G13" s="44">
        <v>0</v>
      </c>
      <c r="H13" s="56">
        <v>0</v>
      </c>
      <c r="I13" s="17">
        <f t="shared" si="1"/>
        <v>0</v>
      </c>
    </row>
    <row r="14" spans="2:9" ht="16.5" customHeight="1">
      <c r="B14" s="9" t="s">
        <v>9</v>
      </c>
      <c r="C14" s="6" t="s">
        <v>10</v>
      </c>
      <c r="D14" s="20">
        <v>0</v>
      </c>
      <c r="E14" s="56">
        <v>0</v>
      </c>
      <c r="F14" s="17">
        <f t="shared" si="0"/>
        <v>0</v>
      </c>
      <c r="G14" s="20">
        <v>0</v>
      </c>
      <c r="H14" s="56">
        <v>4222</v>
      </c>
      <c r="I14" s="17">
        <f t="shared" si="1"/>
        <v>4222</v>
      </c>
    </row>
    <row r="15" spans="2:9" ht="16.5" customHeight="1">
      <c r="B15" s="9" t="s">
        <v>11</v>
      </c>
      <c r="C15" s="6" t="s">
        <v>12</v>
      </c>
      <c r="D15" s="44">
        <v>113860</v>
      </c>
      <c r="E15" s="56">
        <v>50000</v>
      </c>
      <c r="F15" s="17">
        <f t="shared" si="0"/>
        <v>163860</v>
      </c>
      <c r="G15" s="44">
        <v>0</v>
      </c>
      <c r="H15" s="56">
        <v>151586.65</v>
      </c>
      <c r="I15" s="17">
        <f t="shared" si="1"/>
        <v>151586.65</v>
      </c>
    </row>
    <row r="16" spans="2:9" ht="16.5" customHeight="1">
      <c r="B16" s="9" t="s">
        <v>13</v>
      </c>
      <c r="C16" s="6" t="s">
        <v>14</v>
      </c>
      <c r="D16" s="44">
        <v>0</v>
      </c>
      <c r="E16" s="56">
        <v>6658</v>
      </c>
      <c r="F16" s="17">
        <f t="shared" si="0"/>
        <v>6658</v>
      </c>
      <c r="G16" s="44">
        <v>0</v>
      </c>
      <c r="H16" s="56">
        <v>29701.6</v>
      </c>
      <c r="I16" s="17">
        <f t="shared" si="1"/>
        <v>29701.6</v>
      </c>
    </row>
    <row r="17" spans="2:9" ht="16.5" customHeight="1" thickBot="1">
      <c r="B17" s="9" t="s">
        <v>15</v>
      </c>
      <c r="C17" s="6" t="s">
        <v>16</v>
      </c>
      <c r="D17" s="99">
        <v>0</v>
      </c>
      <c r="E17" s="24">
        <v>5000</v>
      </c>
      <c r="F17" s="23">
        <f t="shared" si="0"/>
        <v>5000</v>
      </c>
      <c r="G17" s="99">
        <v>0</v>
      </c>
      <c r="H17" s="24">
        <v>5000</v>
      </c>
      <c r="I17" s="23">
        <f t="shared" si="1"/>
        <v>5000</v>
      </c>
    </row>
    <row r="18" spans="2:9" ht="16.5" customHeight="1" thickBot="1" thickTop="1">
      <c r="B18" s="27"/>
      <c r="C18" s="3" t="s">
        <v>17</v>
      </c>
      <c r="D18" s="3"/>
      <c r="E18" s="7"/>
      <c r="F18" s="7"/>
      <c r="G18" s="7"/>
      <c r="H18" s="7"/>
      <c r="I18" s="26"/>
    </row>
    <row r="19" spans="2:9" ht="26.25" customHeight="1" thickTop="1">
      <c r="B19" s="9" t="s">
        <v>18</v>
      </c>
      <c r="C19" s="28" t="s">
        <v>19</v>
      </c>
      <c r="D19" s="15">
        <v>0</v>
      </c>
      <c r="E19" s="11">
        <v>0</v>
      </c>
      <c r="F19" s="118">
        <f>SUM(D19:E19)</f>
        <v>0</v>
      </c>
      <c r="G19" s="15">
        <v>0</v>
      </c>
      <c r="H19" s="11">
        <v>0</v>
      </c>
      <c r="I19" s="118">
        <f>SUM(G19:H19)</f>
        <v>0</v>
      </c>
    </row>
    <row r="20" spans="2:9" ht="26.25" customHeight="1">
      <c r="B20" s="9" t="s">
        <v>20</v>
      </c>
      <c r="C20" s="28" t="s">
        <v>21</v>
      </c>
      <c r="D20" s="18">
        <v>0</v>
      </c>
      <c r="E20" s="119">
        <v>0</v>
      </c>
      <c r="F20" s="120">
        <v>0</v>
      </c>
      <c r="G20" s="18">
        <v>0</v>
      </c>
      <c r="H20" s="119">
        <v>0</v>
      </c>
      <c r="I20" s="120">
        <v>0</v>
      </c>
    </row>
    <row r="21" spans="2:9" ht="16.5" customHeight="1">
      <c r="B21" s="9" t="s">
        <v>22</v>
      </c>
      <c r="C21" s="6" t="s">
        <v>23</v>
      </c>
      <c r="D21" s="18">
        <v>0</v>
      </c>
      <c r="E21" s="56">
        <v>1000</v>
      </c>
      <c r="F21" s="17">
        <f>SUM(D21:E21)</f>
        <v>1000</v>
      </c>
      <c r="G21" s="18">
        <v>0</v>
      </c>
      <c r="H21" s="56">
        <v>6714.1</v>
      </c>
      <c r="I21" s="17">
        <f>SUM(G21:H21)</f>
        <v>6714.1</v>
      </c>
    </row>
    <row r="22" spans="2:9" ht="16.5" customHeight="1">
      <c r="B22" s="9" t="s">
        <v>24</v>
      </c>
      <c r="C22" s="6" t="s">
        <v>102</v>
      </c>
      <c r="D22" s="18">
        <v>0</v>
      </c>
      <c r="E22" s="56">
        <v>0</v>
      </c>
      <c r="F22" s="17">
        <f>SUM(D22:E22)</f>
        <v>0</v>
      </c>
      <c r="G22" s="18">
        <v>0</v>
      </c>
      <c r="H22" s="56">
        <v>0</v>
      </c>
      <c r="I22" s="17">
        <f>SUM(G22:H22)</f>
        <v>0</v>
      </c>
    </row>
    <row r="23" spans="2:9" ht="16.5" customHeight="1" thickBot="1">
      <c r="B23" s="9" t="s">
        <v>25</v>
      </c>
      <c r="C23" s="6" t="s">
        <v>26</v>
      </c>
      <c r="D23" s="121">
        <v>0</v>
      </c>
      <c r="E23" s="37">
        <v>0</v>
      </c>
      <c r="F23" s="122">
        <f>SUM(D23:E23)</f>
        <v>0</v>
      </c>
      <c r="G23" s="121">
        <v>0</v>
      </c>
      <c r="H23" s="37">
        <v>0</v>
      </c>
      <c r="I23" s="122">
        <f>SUM(G23:H23)</f>
        <v>0</v>
      </c>
    </row>
    <row r="24" spans="2:9" ht="16.5" customHeight="1" thickBot="1" thickTop="1">
      <c r="B24" s="35"/>
      <c r="C24" s="33" t="s">
        <v>69</v>
      </c>
      <c r="D24" s="70">
        <f aca="true" t="shared" si="2" ref="D24:I24">SUM(D9:D23)</f>
        <v>231707.42</v>
      </c>
      <c r="E24" s="71">
        <f t="shared" si="2"/>
        <v>742545.85</v>
      </c>
      <c r="F24" s="72">
        <f t="shared" si="2"/>
        <v>974253.27</v>
      </c>
      <c r="G24" s="82">
        <f t="shared" si="2"/>
        <v>55257.85</v>
      </c>
      <c r="H24" s="80">
        <f t="shared" si="2"/>
        <v>752790.5599999999</v>
      </c>
      <c r="I24" s="81">
        <f t="shared" si="2"/>
        <v>808048.41</v>
      </c>
    </row>
    <row r="25" spans="2:9" ht="16.5" customHeight="1" thickBot="1" thickTop="1">
      <c r="B25" s="35"/>
      <c r="C25" s="6" t="s">
        <v>28</v>
      </c>
      <c r="D25" s="123"/>
      <c r="F25" s="51"/>
      <c r="G25" s="36"/>
      <c r="H25" s="36"/>
      <c r="I25" s="107"/>
    </row>
    <row r="26" spans="2:9" ht="30" customHeight="1" thickTop="1">
      <c r="B26" s="35"/>
      <c r="C26" s="6" t="s">
        <v>29</v>
      </c>
      <c r="D26" s="15">
        <v>0</v>
      </c>
      <c r="E26" s="63">
        <v>0</v>
      </c>
      <c r="F26" s="62">
        <f>SUM(D26:E26)</f>
        <v>0</v>
      </c>
      <c r="G26" s="73">
        <v>0</v>
      </c>
      <c r="H26" s="11">
        <v>0</v>
      </c>
      <c r="I26" s="62">
        <f>SUM(G26:H26)</f>
        <v>0</v>
      </c>
    </row>
    <row r="27" spans="2:9" ht="16.5" customHeight="1">
      <c r="B27" s="9" t="s">
        <v>30</v>
      </c>
      <c r="C27" s="6" t="s">
        <v>31</v>
      </c>
      <c r="D27" s="18">
        <v>0</v>
      </c>
      <c r="E27" s="69">
        <v>0</v>
      </c>
      <c r="F27" s="66">
        <f>SUM(D27:E27)</f>
        <v>0</v>
      </c>
      <c r="G27" s="74">
        <v>0</v>
      </c>
      <c r="H27" s="56">
        <v>0</v>
      </c>
      <c r="I27" s="66">
        <f>SUM(G27:H27)</f>
        <v>0</v>
      </c>
    </row>
    <row r="28" spans="2:9" ht="16.5" customHeight="1">
      <c r="B28" s="9" t="s">
        <v>32</v>
      </c>
      <c r="C28" s="6" t="s">
        <v>70</v>
      </c>
      <c r="D28" s="112">
        <v>0</v>
      </c>
      <c r="E28" s="67">
        <v>0</v>
      </c>
      <c r="F28" s="68">
        <f>SUM(D28:E28)</f>
        <v>0</v>
      </c>
      <c r="G28" s="75">
        <v>0</v>
      </c>
      <c r="H28" s="55">
        <v>0</v>
      </c>
      <c r="I28" s="68">
        <f>SUM(G28:H28)</f>
        <v>0</v>
      </c>
    </row>
    <row r="29" spans="2:9" ht="16.5" customHeight="1" thickBot="1">
      <c r="B29" s="9" t="s">
        <v>33</v>
      </c>
      <c r="C29" s="6" t="s">
        <v>34</v>
      </c>
      <c r="D29" s="106">
        <v>0</v>
      </c>
      <c r="E29" s="65">
        <v>0</v>
      </c>
      <c r="F29" s="64">
        <f>SUM(D29:E29)</f>
        <v>0</v>
      </c>
      <c r="G29" s="76">
        <v>0</v>
      </c>
      <c r="H29" s="24">
        <v>0</v>
      </c>
      <c r="I29" s="64">
        <f>SUM(G29:H29)</f>
        <v>0</v>
      </c>
    </row>
    <row r="30" spans="2:9" ht="25.5" customHeight="1" thickBot="1" thickTop="1">
      <c r="B30" s="9"/>
      <c r="C30" s="6" t="s">
        <v>35</v>
      </c>
      <c r="E30" s="7"/>
      <c r="F30" s="7"/>
      <c r="G30" s="7"/>
      <c r="I30" s="26"/>
    </row>
    <row r="31" spans="2:9" ht="16.5" customHeight="1" thickTop="1">
      <c r="B31" s="9" t="s">
        <v>36</v>
      </c>
      <c r="C31" s="6" t="s">
        <v>6</v>
      </c>
      <c r="D31" s="93">
        <v>0</v>
      </c>
      <c r="E31" s="54">
        <v>0</v>
      </c>
      <c r="F31" s="43">
        <f aca="true" t="shared" si="3" ref="F31:F36">SUM(D31:E31)</f>
        <v>0</v>
      </c>
      <c r="G31" s="124">
        <v>0</v>
      </c>
      <c r="H31" s="54">
        <v>0</v>
      </c>
      <c r="I31" s="43">
        <f>SUM(G31:H31)</f>
        <v>0</v>
      </c>
    </row>
    <row r="32" spans="2:9" ht="16.5" customHeight="1">
      <c r="B32" s="9" t="s">
        <v>37</v>
      </c>
      <c r="C32" s="6" t="s">
        <v>8</v>
      </c>
      <c r="D32" s="94">
        <v>0</v>
      </c>
      <c r="E32" s="55">
        <v>0</v>
      </c>
      <c r="F32" s="111">
        <f t="shared" si="3"/>
        <v>0</v>
      </c>
      <c r="G32" s="75">
        <v>0</v>
      </c>
      <c r="H32" s="55">
        <v>0</v>
      </c>
      <c r="I32" s="111">
        <f>SUM(G32:H32)</f>
        <v>0</v>
      </c>
    </row>
    <row r="33" spans="2:9" ht="16.5" customHeight="1">
      <c r="B33" s="9" t="s">
        <v>38</v>
      </c>
      <c r="C33" s="6" t="s">
        <v>10</v>
      </c>
      <c r="D33" s="94">
        <v>0</v>
      </c>
      <c r="E33" s="55">
        <v>0</v>
      </c>
      <c r="F33" s="111">
        <f t="shared" si="3"/>
        <v>0</v>
      </c>
      <c r="G33" s="75">
        <v>0</v>
      </c>
      <c r="H33" s="55">
        <v>0</v>
      </c>
      <c r="I33" s="111">
        <f>SUM(G33+H33)</f>
        <v>0</v>
      </c>
    </row>
    <row r="34" spans="2:9" ht="16.5" customHeight="1">
      <c r="B34" s="9" t="s">
        <v>39</v>
      </c>
      <c r="C34" s="6" t="s">
        <v>12</v>
      </c>
      <c r="D34" s="94">
        <v>0</v>
      </c>
      <c r="E34" s="55">
        <v>0</v>
      </c>
      <c r="F34" s="111">
        <f t="shared" si="3"/>
        <v>0</v>
      </c>
      <c r="G34" s="75">
        <v>0</v>
      </c>
      <c r="H34" s="55">
        <v>0</v>
      </c>
      <c r="I34" s="111">
        <f>SUM(G34+H34)</f>
        <v>0</v>
      </c>
    </row>
    <row r="35" spans="2:9" ht="16.5" customHeight="1">
      <c r="B35" s="9" t="s">
        <v>40</v>
      </c>
      <c r="C35" s="6" t="s">
        <v>14</v>
      </c>
      <c r="D35" s="94">
        <v>0</v>
      </c>
      <c r="E35" s="55">
        <v>0</v>
      </c>
      <c r="F35" s="111">
        <f t="shared" si="3"/>
        <v>0</v>
      </c>
      <c r="G35" s="75">
        <v>0</v>
      </c>
      <c r="H35" s="55">
        <v>0</v>
      </c>
      <c r="I35" s="111">
        <f>SUM(G35+H35)</f>
        <v>0</v>
      </c>
    </row>
    <row r="36" spans="2:9" ht="16.5" customHeight="1" thickBot="1">
      <c r="B36" s="9" t="s">
        <v>41</v>
      </c>
      <c r="C36" s="6" t="s">
        <v>16</v>
      </c>
      <c r="D36" s="94">
        <v>0</v>
      </c>
      <c r="E36" s="55">
        <v>0</v>
      </c>
      <c r="F36" s="111">
        <f t="shared" si="3"/>
        <v>0</v>
      </c>
      <c r="G36" s="75">
        <v>0</v>
      </c>
      <c r="H36" s="55">
        <v>0</v>
      </c>
      <c r="I36" s="111">
        <f>SUM(G36+J36)</f>
        <v>0</v>
      </c>
    </row>
    <row r="37" spans="2:9" ht="16.5" customHeight="1" thickBot="1" thickTop="1">
      <c r="B37" s="9"/>
      <c r="C37" s="6" t="s">
        <v>42</v>
      </c>
      <c r="D37" s="125"/>
      <c r="E37" s="26"/>
      <c r="F37" s="26"/>
      <c r="G37" s="25"/>
      <c r="H37" s="25"/>
      <c r="I37" s="25"/>
    </row>
    <row r="38" spans="2:9" ht="16.5" customHeight="1" thickTop="1">
      <c r="B38" s="9" t="s">
        <v>43</v>
      </c>
      <c r="C38" s="6" t="s">
        <v>44</v>
      </c>
      <c r="D38" s="126">
        <v>0</v>
      </c>
      <c r="E38" s="59">
        <v>0</v>
      </c>
      <c r="F38" s="19">
        <f>SUM(D38:E38)</f>
        <v>0</v>
      </c>
      <c r="G38" s="127">
        <v>0</v>
      </c>
      <c r="H38" s="59">
        <v>0</v>
      </c>
      <c r="I38" s="19">
        <f>SUM(G38:H38)</f>
        <v>0</v>
      </c>
    </row>
    <row r="39" spans="2:9" ht="16.5" customHeight="1" thickBot="1">
      <c r="B39" s="9" t="s">
        <v>45</v>
      </c>
      <c r="C39" s="6" t="s">
        <v>46</v>
      </c>
      <c r="D39" s="128">
        <v>0</v>
      </c>
      <c r="E39" s="24">
        <v>0</v>
      </c>
      <c r="F39" s="23">
        <f>SUM(D39:E39)</f>
        <v>0</v>
      </c>
      <c r="G39" s="76">
        <v>0</v>
      </c>
      <c r="H39" s="24">
        <v>0</v>
      </c>
      <c r="I39" s="23">
        <f>SUM(G39:H39)</f>
        <v>0</v>
      </c>
    </row>
    <row r="40" spans="2:9" ht="16.5" customHeight="1" thickBot="1" thickTop="1">
      <c r="B40" s="35"/>
      <c r="C40" s="39" t="s">
        <v>103</v>
      </c>
      <c r="D40" s="70">
        <f>SUM(D26:D39)</f>
        <v>0</v>
      </c>
      <c r="E40" s="71">
        <f>SUM(E26:E39)</f>
        <v>0</v>
      </c>
      <c r="F40" s="72">
        <f>SUM(F31:F39)</f>
        <v>0</v>
      </c>
      <c r="G40" s="71">
        <f>SUM(G26:G39)</f>
        <v>0</v>
      </c>
      <c r="H40" s="71">
        <f>SUM(H26:H39)</f>
        <v>0</v>
      </c>
      <c r="I40" s="72">
        <f>SUM(I26:I39)</f>
        <v>0</v>
      </c>
    </row>
    <row r="41" spans="2:9" ht="16.5" customHeight="1" thickTop="1">
      <c r="B41" s="35"/>
      <c r="C41" s="40" t="s">
        <v>47</v>
      </c>
      <c r="D41" s="129"/>
      <c r="E41" s="7"/>
      <c r="F41" s="36"/>
      <c r="G41" s="36"/>
      <c r="H41" s="36"/>
      <c r="I41" s="108"/>
    </row>
    <row r="42" spans="2:9" ht="18" customHeight="1" thickBot="1">
      <c r="B42" s="35"/>
      <c r="C42" s="6" t="s">
        <v>48</v>
      </c>
      <c r="D42" s="130"/>
      <c r="E42" s="22"/>
      <c r="F42" s="22"/>
      <c r="G42" s="22"/>
      <c r="H42" s="8"/>
      <c r="I42" s="22"/>
    </row>
    <row r="43" spans="2:9" ht="20.25" customHeight="1" thickBot="1" thickTop="1">
      <c r="B43" s="9" t="s">
        <v>49</v>
      </c>
      <c r="C43" s="6" t="s">
        <v>50</v>
      </c>
      <c r="D43" s="131">
        <v>0</v>
      </c>
      <c r="E43" s="92">
        <v>1400</v>
      </c>
      <c r="F43" s="132">
        <f>SUM(D43:E43)</f>
        <v>1400</v>
      </c>
      <c r="G43" s="131">
        <v>0</v>
      </c>
      <c r="H43" s="92">
        <v>1400</v>
      </c>
      <c r="I43" s="132">
        <f>SUM(G43:H43)</f>
        <v>1400</v>
      </c>
    </row>
    <row r="44" spans="2:9" ht="22.5" customHeight="1" thickBot="1" thickTop="1">
      <c r="B44" s="35"/>
      <c r="C44" s="39" t="s">
        <v>104</v>
      </c>
      <c r="D44" s="133">
        <f>SUM(D43)</f>
        <v>0</v>
      </c>
      <c r="E44" s="134">
        <f>SUM(E43)</f>
        <v>1400</v>
      </c>
      <c r="F44" s="135">
        <f>SUM(D44:E44)</f>
        <v>1400</v>
      </c>
      <c r="G44" s="136">
        <f>SUM(G43)</f>
        <v>0</v>
      </c>
      <c r="H44" s="77">
        <f>SUM(H43)</f>
        <v>1400</v>
      </c>
      <c r="I44" s="137">
        <f>SUM(I43)</f>
        <v>1400</v>
      </c>
    </row>
    <row r="45" spans="2:9" ht="18.75" customHeight="1" thickBot="1" thickTop="1">
      <c r="B45" s="35"/>
      <c r="C45" s="45" t="s">
        <v>51</v>
      </c>
      <c r="D45" s="130"/>
      <c r="E45" s="22"/>
      <c r="F45" s="22"/>
      <c r="G45" s="22"/>
      <c r="H45" s="8"/>
      <c r="I45" s="22"/>
    </row>
    <row r="46" spans="2:9" ht="16.5" customHeight="1" thickTop="1">
      <c r="B46" s="35"/>
      <c r="C46" s="40" t="s">
        <v>52</v>
      </c>
      <c r="D46" s="97">
        <f aca="true" t="shared" si="4" ref="D46:I46">SUM(D24+0)</f>
        <v>231707.42</v>
      </c>
      <c r="E46" s="11">
        <f t="shared" si="4"/>
        <v>742545.85</v>
      </c>
      <c r="F46" s="10">
        <f t="shared" si="4"/>
        <v>974253.27</v>
      </c>
      <c r="G46" s="73">
        <f t="shared" si="4"/>
        <v>55257.85</v>
      </c>
      <c r="H46" s="11">
        <f t="shared" si="4"/>
        <v>752790.5599999999</v>
      </c>
      <c r="I46" s="43">
        <f t="shared" si="4"/>
        <v>808048.41</v>
      </c>
    </row>
    <row r="47" spans="2:9" ht="16.5" customHeight="1">
      <c r="B47" s="35"/>
      <c r="C47" s="40" t="s">
        <v>53</v>
      </c>
      <c r="D47" s="44">
        <f>SUM(D40+0)</f>
        <v>0</v>
      </c>
      <c r="E47" s="56">
        <f>SUM(E40+0)</f>
        <v>0</v>
      </c>
      <c r="F47" s="17">
        <f>SUM(F40+0)</f>
        <v>0</v>
      </c>
      <c r="G47" s="74">
        <f>SUM(G40)</f>
        <v>0</v>
      </c>
      <c r="H47" s="56">
        <f>SUM(H40+0)</f>
        <v>0</v>
      </c>
      <c r="I47" s="17">
        <f>SUM(I40+0)</f>
        <v>0</v>
      </c>
    </row>
    <row r="48" spans="2:9" ht="16.5" customHeight="1" thickBot="1">
      <c r="B48" s="35"/>
      <c r="C48" s="40" t="s">
        <v>54</v>
      </c>
      <c r="D48" s="99">
        <f>SUM(D44+0)</f>
        <v>0</v>
      </c>
      <c r="E48" s="24">
        <f>SUM(E44+0)</f>
        <v>1400</v>
      </c>
      <c r="F48" s="23">
        <f>SUM(F44+0)</f>
        <v>1400</v>
      </c>
      <c r="G48" s="76">
        <f>SUM(G44)</f>
        <v>0</v>
      </c>
      <c r="H48" s="24">
        <f>SUM(H44+0)</f>
        <v>1400</v>
      </c>
      <c r="I48" s="16">
        <f>SUM(I44+0)</f>
        <v>1400</v>
      </c>
    </row>
    <row r="49" spans="2:9" ht="25.5" customHeight="1" thickBot="1" thickTop="1">
      <c r="B49" s="35"/>
      <c r="C49" s="6" t="s">
        <v>71</v>
      </c>
      <c r="D49" s="138">
        <f aca="true" t="shared" si="5" ref="D49:I49">SUM(D46:D48)</f>
        <v>231707.42</v>
      </c>
      <c r="E49" s="13">
        <f t="shared" si="5"/>
        <v>743945.85</v>
      </c>
      <c r="F49" s="21">
        <f t="shared" si="5"/>
        <v>975653.27</v>
      </c>
      <c r="G49" s="139">
        <f t="shared" si="5"/>
        <v>55257.85</v>
      </c>
      <c r="H49" s="13">
        <f t="shared" si="5"/>
        <v>754190.5599999999</v>
      </c>
      <c r="I49" s="21">
        <f t="shared" si="5"/>
        <v>809448.41</v>
      </c>
    </row>
    <row r="50" spans="2:9" ht="8.25" customHeight="1" thickBot="1" thickTop="1">
      <c r="B50" s="35"/>
      <c r="C50" s="46"/>
      <c r="D50" s="125"/>
      <c r="E50" s="25"/>
      <c r="F50" s="25"/>
      <c r="G50" s="25"/>
      <c r="H50" s="26"/>
      <c r="I50" s="25"/>
    </row>
    <row r="51" spans="2:9" ht="24" customHeight="1" thickBot="1" thickTop="1">
      <c r="B51" s="48"/>
      <c r="C51" s="41" t="s">
        <v>56</v>
      </c>
      <c r="D51" s="98">
        <v>0</v>
      </c>
      <c r="E51" s="29">
        <v>1212326.48</v>
      </c>
      <c r="F51" s="30">
        <v>0</v>
      </c>
      <c r="G51" s="78">
        <v>0</v>
      </c>
      <c r="H51" s="29">
        <v>1064658.42</v>
      </c>
      <c r="I51" s="30">
        <v>0</v>
      </c>
    </row>
    <row r="52" spans="2:9" ht="8.25" customHeight="1" thickBot="1" thickTop="1">
      <c r="B52" s="49"/>
      <c r="C52" s="50"/>
      <c r="D52" s="50"/>
      <c r="F52" s="36"/>
      <c r="G52" s="36"/>
      <c r="I52" s="36"/>
    </row>
    <row r="53" spans="2:9" ht="24" customHeight="1" thickBot="1" thickTop="1">
      <c r="B53" s="83"/>
      <c r="C53" s="33" t="s">
        <v>72</v>
      </c>
      <c r="D53" s="140">
        <f aca="true" t="shared" si="6" ref="D53:I53">SUM(D49+D51)</f>
        <v>231707.42</v>
      </c>
      <c r="E53" s="141">
        <f t="shared" si="6"/>
        <v>1956272.33</v>
      </c>
      <c r="F53" s="142">
        <f t="shared" si="6"/>
        <v>975653.27</v>
      </c>
      <c r="G53" s="143">
        <f t="shared" si="6"/>
        <v>55257.85</v>
      </c>
      <c r="H53" s="141">
        <f t="shared" si="6"/>
        <v>1818848.98</v>
      </c>
      <c r="I53" s="142">
        <f t="shared" si="6"/>
        <v>809448.41</v>
      </c>
    </row>
    <row r="54" ht="12" customHeight="1" thickTop="1"/>
    <row r="55" ht="12" customHeight="1"/>
  </sheetData>
  <sheetProtection password="EDE2" sheet="1" objects="1" scenarios="1" selectLockedCells="1" selectUnlockedCells="1"/>
  <mergeCells count="8">
    <mergeCell ref="D6:F6"/>
    <mergeCell ref="G6:I6"/>
    <mergeCell ref="B1:I1"/>
    <mergeCell ref="B2:I2"/>
    <mergeCell ref="B3:C3"/>
    <mergeCell ref="D3:I3"/>
    <mergeCell ref="B4:C4"/>
    <mergeCell ref="D4:I4"/>
  </mergeCells>
  <printOptions/>
  <pageMargins left="0.31496062992125984" right="0.31496062992125984" top="0.35433070866141736" bottom="0.35433070866141736" header="0.31496062992125984" footer="0.31496062992125984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A1">
      <selection activeCell="C9" sqref="C9"/>
    </sheetView>
  </sheetViews>
  <sheetFormatPr defaultColWidth="10.00390625" defaultRowHeight="15"/>
  <cols>
    <col min="1" max="1" width="0.2890625" style="50" customWidth="1"/>
    <col min="2" max="2" width="5.140625" style="109" customWidth="1"/>
    <col min="3" max="3" width="52.28125" style="32" customWidth="1"/>
    <col min="4" max="4" width="16.28125" style="32" customWidth="1"/>
    <col min="5" max="5" width="14.421875" style="34" customWidth="1"/>
    <col min="6" max="6" width="12.7109375" style="34" customWidth="1"/>
    <col min="7" max="7" width="11.7109375" style="34" customWidth="1"/>
    <col min="8" max="8" width="13.421875" style="34" customWidth="1"/>
    <col min="9" max="9" width="12.7109375" style="34" customWidth="1"/>
    <col min="10" max="10" width="10.00390625" style="50" customWidth="1"/>
    <col min="11" max="11" width="0" style="50" hidden="1" customWidth="1"/>
    <col min="12" max="12" width="0.9921875" style="50" customWidth="1"/>
    <col min="13" max="13" width="10.00390625" style="50" customWidth="1"/>
    <col min="14" max="14" width="12.00390625" style="50" customWidth="1"/>
    <col min="15" max="15" width="13.00390625" style="50" customWidth="1"/>
    <col min="16" max="16384" width="10.00390625" style="50" customWidth="1"/>
  </cols>
  <sheetData>
    <row r="1" spans="2:9" ht="36" customHeight="1">
      <c r="B1" s="167" t="s">
        <v>66</v>
      </c>
      <c r="C1" s="168"/>
      <c r="D1" s="168"/>
      <c r="E1" s="168"/>
      <c r="F1" s="168"/>
      <c r="G1" s="168"/>
      <c r="H1" s="168"/>
      <c r="I1" s="168"/>
    </row>
    <row r="2" spans="2:9" ht="19.5" customHeight="1" thickBot="1">
      <c r="B2" s="176" t="s">
        <v>111</v>
      </c>
      <c r="C2" s="177"/>
      <c r="D2" s="177"/>
      <c r="E2" s="177"/>
      <c r="F2" s="177"/>
      <c r="G2" s="177"/>
      <c r="H2" s="177"/>
      <c r="I2" s="177"/>
    </row>
    <row r="3" spans="2:9" ht="19.5" customHeight="1" thickTop="1">
      <c r="B3" s="178" t="s">
        <v>108</v>
      </c>
      <c r="C3" s="179"/>
      <c r="D3" s="182">
        <v>0</v>
      </c>
      <c r="E3" s="183"/>
      <c r="F3" s="183"/>
      <c r="G3" s="183"/>
      <c r="H3" s="183"/>
      <c r="I3" s="184"/>
    </row>
    <row r="4" spans="2:9" ht="19.5" customHeight="1">
      <c r="B4" s="180"/>
      <c r="C4" s="181"/>
      <c r="D4" s="185"/>
      <c r="E4" s="186"/>
      <c r="F4" s="186"/>
      <c r="G4" s="186"/>
      <c r="H4" s="186"/>
      <c r="I4" s="187"/>
    </row>
    <row r="5" spans="2:9" ht="31.5" customHeight="1">
      <c r="B5" s="144"/>
      <c r="C5" s="145" t="s">
        <v>73</v>
      </c>
      <c r="D5" s="188" t="s">
        <v>106</v>
      </c>
      <c r="E5" s="189"/>
      <c r="F5" s="190"/>
      <c r="G5" s="188" t="s">
        <v>96</v>
      </c>
      <c r="H5" s="189"/>
      <c r="I5" s="190"/>
    </row>
    <row r="6" spans="2:9" ht="70.5" customHeight="1">
      <c r="B6" s="85" t="s">
        <v>27</v>
      </c>
      <c r="C6" s="146" t="s">
        <v>0</v>
      </c>
      <c r="D6" s="147" t="s">
        <v>113</v>
      </c>
      <c r="E6" s="148" t="s">
        <v>97</v>
      </c>
      <c r="F6" s="149" t="s">
        <v>98</v>
      </c>
      <c r="G6" s="150" t="s">
        <v>105</v>
      </c>
      <c r="H6" s="151" t="s">
        <v>99</v>
      </c>
      <c r="I6" s="149" t="s">
        <v>100</v>
      </c>
    </row>
    <row r="7" spans="2:13" ht="36.75" customHeight="1" thickBot="1">
      <c r="B7" s="86"/>
      <c r="C7" s="87" t="s">
        <v>109</v>
      </c>
      <c r="D7" s="88"/>
      <c r="E7" s="89"/>
      <c r="F7" s="89"/>
      <c r="G7" s="90"/>
      <c r="H7" s="5"/>
      <c r="I7" s="152"/>
      <c r="M7" s="153"/>
    </row>
    <row r="8" spans="2:9" ht="29.25" customHeight="1" thickTop="1">
      <c r="B8" s="53" t="s">
        <v>1</v>
      </c>
      <c r="C8" s="6" t="s">
        <v>74</v>
      </c>
      <c r="D8" s="15">
        <v>0</v>
      </c>
      <c r="E8" s="11">
        <v>63250</v>
      </c>
      <c r="F8" s="10">
        <f>SUM(D8:E8)</f>
        <v>63250</v>
      </c>
      <c r="G8" s="15">
        <v>0</v>
      </c>
      <c r="H8" s="11">
        <v>69500</v>
      </c>
      <c r="I8" s="10">
        <f>SUM(G8:H8)</f>
        <v>69500</v>
      </c>
    </row>
    <row r="9" spans="2:9" ht="26.25" customHeight="1">
      <c r="B9" s="53" t="s">
        <v>3</v>
      </c>
      <c r="C9" s="6" t="s">
        <v>75</v>
      </c>
      <c r="D9" s="18">
        <v>272895.01</v>
      </c>
      <c r="E9" s="56">
        <v>801542.42</v>
      </c>
      <c r="F9" s="17">
        <f>SUM(D9:E9)</f>
        <v>1074437.4300000002</v>
      </c>
      <c r="G9" s="18">
        <v>0</v>
      </c>
      <c r="H9" s="56">
        <v>614522.11</v>
      </c>
      <c r="I9" s="17">
        <f>SUM(G9:H9)</f>
        <v>614522.11</v>
      </c>
    </row>
    <row r="10" spans="2:9" ht="24" customHeight="1" thickBot="1">
      <c r="B10" s="53" t="s">
        <v>57</v>
      </c>
      <c r="C10" s="6" t="s">
        <v>76</v>
      </c>
      <c r="D10" s="106">
        <v>72</v>
      </c>
      <c r="E10" s="24">
        <v>47300</v>
      </c>
      <c r="F10" s="23">
        <f>SUM(D10:E10)</f>
        <v>47372</v>
      </c>
      <c r="G10" s="106">
        <v>0</v>
      </c>
      <c r="H10" s="24">
        <v>49022</v>
      </c>
      <c r="I10" s="23">
        <f>SUM(G10:H10)</f>
        <v>49022</v>
      </c>
    </row>
    <row r="11" spans="2:7" ht="27" customHeight="1" thickBot="1" thickTop="1">
      <c r="B11" s="52"/>
      <c r="C11" s="6" t="s">
        <v>58</v>
      </c>
      <c r="D11" s="154"/>
      <c r="F11" s="108"/>
      <c r="G11" s="155"/>
    </row>
    <row r="12" spans="2:9" ht="24.75" customHeight="1" thickTop="1">
      <c r="B12" s="53" t="s">
        <v>5</v>
      </c>
      <c r="C12" s="6" t="s">
        <v>77</v>
      </c>
      <c r="D12" s="15">
        <v>16688.64</v>
      </c>
      <c r="E12" s="11">
        <v>372803.5</v>
      </c>
      <c r="F12" s="10">
        <f>SUM(D12:E12)</f>
        <v>389492.14</v>
      </c>
      <c r="G12" s="15">
        <v>0</v>
      </c>
      <c r="H12" s="11">
        <v>441443.91</v>
      </c>
      <c r="I12" s="10">
        <f>SUM(G12:H12)</f>
        <v>441443.91</v>
      </c>
    </row>
    <row r="13" spans="2:9" ht="24.75" customHeight="1">
      <c r="B13" s="53" t="s">
        <v>7</v>
      </c>
      <c r="C13" s="6" t="s">
        <v>78</v>
      </c>
      <c r="D13" s="18">
        <v>0</v>
      </c>
      <c r="E13" s="56">
        <v>0</v>
      </c>
      <c r="F13" s="17">
        <f>SUM(D13:E13)</f>
        <v>0</v>
      </c>
      <c r="G13" s="18">
        <v>0</v>
      </c>
      <c r="H13" s="56">
        <v>0</v>
      </c>
      <c r="I13" s="17">
        <f>SUM(G13:H13)</f>
        <v>0</v>
      </c>
    </row>
    <row r="14" spans="2:9" ht="21.75" customHeight="1">
      <c r="B14" s="53" t="s">
        <v>9</v>
      </c>
      <c r="C14" s="6" t="s">
        <v>79</v>
      </c>
      <c r="D14" s="18">
        <v>0</v>
      </c>
      <c r="E14" s="56">
        <v>4000</v>
      </c>
      <c r="F14" s="17">
        <f>SUM(D14:E14)</f>
        <v>4000</v>
      </c>
      <c r="G14" s="18">
        <v>0</v>
      </c>
      <c r="H14" s="56">
        <v>6000</v>
      </c>
      <c r="I14" s="17">
        <f>SUM(G14:H14)</f>
        <v>6000</v>
      </c>
    </row>
    <row r="15" spans="2:9" ht="21.75" customHeight="1">
      <c r="B15" s="53" t="s">
        <v>11</v>
      </c>
      <c r="C15" s="6" t="s">
        <v>80</v>
      </c>
      <c r="D15" s="31">
        <v>0</v>
      </c>
      <c r="E15" s="56">
        <v>3000</v>
      </c>
      <c r="F15" s="17">
        <f>SUM(D15:E15)</f>
        <v>3000</v>
      </c>
      <c r="G15" s="31">
        <v>0</v>
      </c>
      <c r="H15" s="56">
        <v>6000</v>
      </c>
      <c r="I15" s="17">
        <f>SUM(G15:H15)</f>
        <v>6000</v>
      </c>
    </row>
    <row r="16" spans="2:9" ht="22.5" customHeight="1">
      <c r="B16" s="53" t="s">
        <v>13</v>
      </c>
      <c r="C16" s="6" t="s">
        <v>81</v>
      </c>
      <c r="D16" s="18">
        <v>0</v>
      </c>
      <c r="E16" s="56">
        <v>13451.51</v>
      </c>
      <c r="F16" s="17">
        <f>SUM(D16:E16)</f>
        <v>13451.51</v>
      </c>
      <c r="G16" s="18">
        <v>0</v>
      </c>
      <c r="H16" s="56">
        <v>5814.67</v>
      </c>
      <c r="I16" s="17">
        <f>SUM(G16:H16)</f>
        <v>5814.67</v>
      </c>
    </row>
    <row r="17" spans="2:9" ht="24.75" customHeight="1">
      <c r="B17" s="53" t="s">
        <v>15</v>
      </c>
      <c r="C17" s="6" t="s">
        <v>82</v>
      </c>
      <c r="D17" s="18">
        <v>0</v>
      </c>
      <c r="E17" s="56">
        <v>25000</v>
      </c>
      <c r="F17" s="17">
        <v>25000</v>
      </c>
      <c r="G17" s="18">
        <v>0</v>
      </c>
      <c r="H17" s="56">
        <v>35000</v>
      </c>
      <c r="I17" s="17">
        <v>10000</v>
      </c>
    </row>
    <row r="18" spans="2:9" ht="16.5" customHeight="1" thickBot="1">
      <c r="B18" s="57"/>
      <c r="C18" s="46" t="s">
        <v>83</v>
      </c>
      <c r="D18" s="91">
        <f aca="true" t="shared" si="0" ref="D18:I18">SUM(D8:D17)</f>
        <v>289655.65</v>
      </c>
      <c r="E18" s="80">
        <f t="shared" si="0"/>
        <v>1330347.43</v>
      </c>
      <c r="F18" s="81">
        <f t="shared" si="0"/>
        <v>1620003.0800000003</v>
      </c>
      <c r="G18" s="91">
        <f t="shared" si="0"/>
        <v>0</v>
      </c>
      <c r="H18" s="80">
        <f t="shared" si="0"/>
        <v>1227302.69</v>
      </c>
      <c r="I18" s="81">
        <f t="shared" si="0"/>
        <v>1202302.69</v>
      </c>
    </row>
    <row r="19" spans="2:9" ht="19.5" customHeight="1" thickTop="1">
      <c r="B19" s="57"/>
      <c r="C19" s="6" t="s">
        <v>59</v>
      </c>
      <c r="D19" s="154"/>
      <c r="F19" s="36"/>
      <c r="G19" s="36"/>
      <c r="H19" s="36"/>
      <c r="I19" s="108"/>
    </row>
    <row r="20" spans="2:4" ht="23.25" customHeight="1" thickBot="1">
      <c r="B20" s="57"/>
      <c r="C20" s="6" t="s">
        <v>60</v>
      </c>
      <c r="D20" s="154"/>
    </row>
    <row r="21" spans="2:9" ht="24" customHeight="1" thickTop="1">
      <c r="B21" s="53" t="s">
        <v>30</v>
      </c>
      <c r="C21" s="6" t="s">
        <v>84</v>
      </c>
      <c r="D21" s="15">
        <v>0</v>
      </c>
      <c r="E21" s="11">
        <v>511584.4</v>
      </c>
      <c r="F21" s="10">
        <f>SUM(D21:E21)</f>
        <v>511584.4</v>
      </c>
      <c r="G21" s="15">
        <v>0</v>
      </c>
      <c r="H21" s="11">
        <v>511528.54</v>
      </c>
      <c r="I21" s="10">
        <f>SUM(G21:H21)</f>
        <v>511528.54</v>
      </c>
    </row>
    <row r="22" spans="2:9" ht="21.75" customHeight="1">
      <c r="B22" s="53" t="s">
        <v>32</v>
      </c>
      <c r="C22" s="6" t="s">
        <v>85</v>
      </c>
      <c r="D22" s="112">
        <v>6455.18</v>
      </c>
      <c r="E22" s="55">
        <v>112940.5</v>
      </c>
      <c r="F22" s="17">
        <f>SUM(D22:E22)</f>
        <v>119395.68</v>
      </c>
      <c r="G22" s="112"/>
      <c r="H22" s="55">
        <v>78617.75</v>
      </c>
      <c r="I22" s="17">
        <f>SUM(G22:H22)</f>
        <v>78617.75</v>
      </c>
    </row>
    <row r="23" spans="2:9" ht="24" customHeight="1" thickBot="1">
      <c r="B23" s="9" t="s">
        <v>33</v>
      </c>
      <c r="C23" s="6" t="s">
        <v>86</v>
      </c>
      <c r="D23" s="106">
        <v>0</v>
      </c>
      <c r="E23" s="24">
        <v>0</v>
      </c>
      <c r="F23" s="23">
        <f>SUM(D23:E23)</f>
        <v>0</v>
      </c>
      <c r="G23" s="106">
        <v>0</v>
      </c>
      <c r="H23" s="24">
        <v>0</v>
      </c>
      <c r="I23" s="23">
        <f>SUM(G23:H23)</f>
        <v>0</v>
      </c>
    </row>
    <row r="24" spans="2:8" ht="16.5" customHeight="1" thickBot="1" thickTop="1">
      <c r="B24" s="9"/>
      <c r="C24" s="6" t="s">
        <v>61</v>
      </c>
      <c r="D24" s="154"/>
      <c r="F24" s="7"/>
      <c r="H24" s="7"/>
    </row>
    <row r="25" spans="2:9" ht="22.5" customHeight="1" thickTop="1">
      <c r="B25" s="9" t="s">
        <v>36</v>
      </c>
      <c r="C25" s="6" t="s">
        <v>87</v>
      </c>
      <c r="D25" s="156">
        <v>0</v>
      </c>
      <c r="E25" s="54">
        <v>0</v>
      </c>
      <c r="F25" s="10">
        <f>SUM(D25:E25)</f>
        <v>0</v>
      </c>
      <c r="G25" s="124">
        <v>0</v>
      </c>
      <c r="H25" s="54">
        <v>0</v>
      </c>
      <c r="I25" s="43">
        <f>SUM(G25:H25)</f>
        <v>0</v>
      </c>
    </row>
    <row r="26" spans="2:9" ht="22.5" customHeight="1">
      <c r="B26" s="9" t="s">
        <v>37</v>
      </c>
      <c r="C26" s="6" t="s">
        <v>88</v>
      </c>
      <c r="D26" s="112">
        <v>0</v>
      </c>
      <c r="E26" s="55">
        <v>0</v>
      </c>
      <c r="F26" s="17">
        <f>SUM(D26:E26)</f>
        <v>0</v>
      </c>
      <c r="G26" s="75">
        <v>0</v>
      </c>
      <c r="H26" s="55">
        <v>0</v>
      </c>
      <c r="I26" s="111">
        <f>SUM(G26:H26)</f>
        <v>0</v>
      </c>
    </row>
    <row r="27" spans="2:9" ht="20.25" customHeight="1" thickBot="1">
      <c r="B27" s="9" t="s">
        <v>38</v>
      </c>
      <c r="C27" s="6" t="s">
        <v>89</v>
      </c>
      <c r="D27" s="106">
        <v>0</v>
      </c>
      <c r="E27" s="24">
        <v>0</v>
      </c>
      <c r="F27" s="23">
        <f>SUM(D27:E27)</f>
        <v>0</v>
      </c>
      <c r="G27" s="76">
        <v>0</v>
      </c>
      <c r="H27" s="24">
        <v>0</v>
      </c>
      <c r="I27" s="23">
        <f>SUM(G27:H27)</f>
        <v>0</v>
      </c>
    </row>
    <row r="28" spans="2:6" ht="18.75" customHeight="1" thickBot="1" thickTop="1">
      <c r="B28" s="9"/>
      <c r="C28" s="6" t="s">
        <v>62</v>
      </c>
      <c r="D28" s="154"/>
      <c r="F28" s="7"/>
    </row>
    <row r="29" spans="2:9" ht="18.75" customHeight="1" thickTop="1">
      <c r="B29" s="9" t="s">
        <v>43</v>
      </c>
      <c r="C29" s="12"/>
      <c r="D29" s="156">
        <v>0</v>
      </c>
      <c r="E29" s="54">
        <v>0</v>
      </c>
      <c r="F29" s="43">
        <v>0</v>
      </c>
      <c r="G29" s="124">
        <v>0</v>
      </c>
      <c r="H29" s="54">
        <v>0</v>
      </c>
      <c r="I29" s="43">
        <f>SUM(G29:H29)</f>
        <v>0</v>
      </c>
    </row>
    <row r="30" spans="2:9" ht="22.5" customHeight="1" thickBot="1">
      <c r="B30" s="9" t="s">
        <v>45</v>
      </c>
      <c r="C30" s="12"/>
      <c r="D30" s="106">
        <v>0</v>
      </c>
      <c r="E30" s="24">
        <v>0</v>
      </c>
      <c r="F30" s="23">
        <v>0</v>
      </c>
      <c r="G30" s="76">
        <v>0</v>
      </c>
      <c r="H30" s="24">
        <v>0</v>
      </c>
      <c r="I30" s="23">
        <f>SUM(G30:H30)</f>
        <v>0</v>
      </c>
    </row>
    <row r="31" spans="2:9" ht="23.25" customHeight="1" thickBot="1" thickTop="1">
      <c r="B31" s="35"/>
      <c r="C31" s="46" t="s">
        <v>90</v>
      </c>
      <c r="D31" s="70">
        <f aca="true" t="shared" si="1" ref="D31:I31">SUM(D21:D30)</f>
        <v>6455.18</v>
      </c>
      <c r="E31" s="71">
        <f t="shared" si="1"/>
        <v>624524.9</v>
      </c>
      <c r="F31" s="72">
        <f t="shared" si="1"/>
        <v>630980.0800000001</v>
      </c>
      <c r="G31" s="157">
        <f t="shared" si="1"/>
        <v>0</v>
      </c>
      <c r="H31" s="71">
        <f t="shared" si="1"/>
        <v>590146.29</v>
      </c>
      <c r="I31" s="72">
        <f t="shared" si="1"/>
        <v>590146.29</v>
      </c>
    </row>
    <row r="32" spans="2:9" ht="26.25" customHeight="1" thickTop="1">
      <c r="B32" s="35"/>
      <c r="C32" s="40" t="s">
        <v>63</v>
      </c>
      <c r="D32" s="158"/>
      <c r="E32" s="7"/>
      <c r="F32" s="36"/>
      <c r="H32" s="36"/>
      <c r="I32" s="108"/>
    </row>
    <row r="33" spans="2:8" ht="27" customHeight="1" thickBot="1">
      <c r="B33" s="35"/>
      <c r="C33" s="6" t="s">
        <v>64</v>
      </c>
      <c r="D33" s="154"/>
      <c r="H33" s="7"/>
    </row>
    <row r="34" spans="2:9" ht="23.25" customHeight="1" thickBot="1" thickTop="1">
      <c r="B34" s="9" t="s">
        <v>49</v>
      </c>
      <c r="C34" s="6" t="s">
        <v>91</v>
      </c>
      <c r="D34" s="131">
        <v>0</v>
      </c>
      <c r="E34" s="29">
        <v>1400</v>
      </c>
      <c r="F34" s="17">
        <f>SUM(D34:E34)</f>
        <v>1400</v>
      </c>
      <c r="G34" s="131">
        <v>0</v>
      </c>
      <c r="H34" s="29">
        <v>1400</v>
      </c>
      <c r="I34" s="17">
        <f>SUM(G34:H34)</f>
        <v>1400</v>
      </c>
    </row>
    <row r="35" spans="2:9" ht="24.75" customHeight="1" thickBot="1" thickTop="1">
      <c r="B35" s="57"/>
      <c r="C35" s="46" t="s">
        <v>92</v>
      </c>
      <c r="D35" s="79">
        <f>SUM(D34)</f>
        <v>0</v>
      </c>
      <c r="E35" s="80">
        <f>SUM(E34)</f>
        <v>1400</v>
      </c>
      <c r="F35" s="81">
        <f>SUM(D35:E35)</f>
        <v>1400</v>
      </c>
      <c r="G35" s="79">
        <f>SUM(G34)</f>
        <v>0</v>
      </c>
      <c r="H35" s="80">
        <f>SUM(H34)</f>
        <v>1400</v>
      </c>
      <c r="I35" s="81">
        <f>SUM(G35:H35)</f>
        <v>1400</v>
      </c>
    </row>
    <row r="36" spans="2:4" ht="22.5" customHeight="1" thickBot="1" thickTop="1">
      <c r="B36" s="35"/>
      <c r="C36" s="45" t="s">
        <v>95</v>
      </c>
      <c r="D36" s="159"/>
    </row>
    <row r="37" spans="2:9" ht="16.5" customHeight="1" thickTop="1">
      <c r="B37" s="35"/>
      <c r="C37" s="40" t="s">
        <v>52</v>
      </c>
      <c r="D37" s="160">
        <f>SUM(D18)</f>
        <v>289655.65</v>
      </c>
      <c r="E37" s="54">
        <f>SUM(E18)</f>
        <v>1330347.43</v>
      </c>
      <c r="F37" s="54">
        <f>SUM(F18)</f>
        <v>1620003.0800000003</v>
      </c>
      <c r="G37" s="124">
        <f>SUM(G18)</f>
        <v>0</v>
      </c>
      <c r="H37" s="54">
        <f>SUM(H18+0)</f>
        <v>1227302.69</v>
      </c>
      <c r="I37" s="43">
        <f>SUM(I18)</f>
        <v>1202302.69</v>
      </c>
    </row>
    <row r="38" spans="2:9" ht="16.5" customHeight="1">
      <c r="B38" s="35"/>
      <c r="C38" s="40" t="s">
        <v>53</v>
      </c>
      <c r="D38" s="58">
        <f>SUM(D31)</f>
        <v>6455.18</v>
      </c>
      <c r="E38" s="56">
        <f>SUM(E31)</f>
        <v>624524.9</v>
      </c>
      <c r="F38" s="56">
        <f>SUM(F31)</f>
        <v>630980.0800000001</v>
      </c>
      <c r="G38" s="75">
        <f>SUM(G31)</f>
        <v>0</v>
      </c>
      <c r="H38" s="56">
        <f>SUM(H31+0)</f>
        <v>590146.29</v>
      </c>
      <c r="I38" s="111">
        <f>SUM(I31)</f>
        <v>590146.29</v>
      </c>
    </row>
    <row r="39" spans="2:9" ht="16.5" customHeight="1" thickBot="1">
      <c r="B39" s="35"/>
      <c r="C39" s="40" t="s">
        <v>54</v>
      </c>
      <c r="D39" s="58">
        <v>0</v>
      </c>
      <c r="E39" s="59">
        <f>SUM(E35)</f>
        <v>1400</v>
      </c>
      <c r="F39" s="59">
        <f>SUM(F35)</f>
        <v>1400</v>
      </c>
      <c r="G39" s="75">
        <f>SUM(G35)</f>
        <v>0</v>
      </c>
      <c r="H39" s="59">
        <f>SUM(H35+0)</f>
        <v>1400</v>
      </c>
      <c r="I39" s="111">
        <f>SUM(I35)</f>
        <v>1400</v>
      </c>
    </row>
    <row r="40" spans="2:9" ht="16.5" customHeight="1" thickBot="1" thickTop="1">
      <c r="B40" s="35"/>
      <c r="C40" s="46" t="s">
        <v>55</v>
      </c>
      <c r="D40" s="84">
        <f aca="true" t="shared" si="2" ref="D40:I40">SUM(D37:D39)</f>
        <v>296110.83</v>
      </c>
      <c r="E40" s="71">
        <f t="shared" si="2"/>
        <v>1956272.33</v>
      </c>
      <c r="F40" s="71">
        <f t="shared" si="2"/>
        <v>2252383.16</v>
      </c>
      <c r="G40" s="157">
        <f t="shared" si="2"/>
        <v>0</v>
      </c>
      <c r="H40" s="71">
        <f t="shared" si="2"/>
        <v>1818848.98</v>
      </c>
      <c r="I40" s="72">
        <f t="shared" si="2"/>
        <v>1793848.98</v>
      </c>
    </row>
    <row r="41" spans="2:9" ht="18" customHeight="1" thickBot="1" thickTop="1">
      <c r="B41" s="35"/>
      <c r="C41" s="46"/>
      <c r="D41" s="161"/>
      <c r="E41" s="59"/>
      <c r="F41" s="19"/>
      <c r="G41" s="127"/>
      <c r="H41" s="59"/>
      <c r="I41" s="95"/>
    </row>
    <row r="42" spans="2:9" ht="19.5" customHeight="1" thickBot="1" thickTop="1">
      <c r="B42" s="35"/>
      <c r="C42" s="6" t="s">
        <v>65</v>
      </c>
      <c r="D42" s="131">
        <v>0</v>
      </c>
      <c r="E42" s="29">
        <v>0</v>
      </c>
      <c r="F42" s="30">
        <v>0</v>
      </c>
      <c r="G42" s="78">
        <v>0</v>
      </c>
      <c r="H42" s="29">
        <v>0</v>
      </c>
      <c r="I42" s="30">
        <v>0</v>
      </c>
    </row>
    <row r="43" spans="2:9" ht="23.25" customHeight="1" thickBot="1" thickTop="1">
      <c r="B43" s="35"/>
      <c r="C43" s="6"/>
      <c r="D43" s="162"/>
      <c r="E43" s="25"/>
      <c r="F43" s="25"/>
      <c r="G43" s="25"/>
      <c r="H43" s="26"/>
      <c r="I43" s="25"/>
    </row>
    <row r="44" spans="2:9" ht="30" customHeight="1" thickBot="1" thickTop="1">
      <c r="B44" s="96"/>
      <c r="C44" s="46" t="s">
        <v>110</v>
      </c>
      <c r="D44" s="143">
        <f aca="true" t="shared" si="3" ref="D44:I44">SUM(D40+D42)</f>
        <v>296110.83</v>
      </c>
      <c r="E44" s="141">
        <f t="shared" si="3"/>
        <v>1956272.33</v>
      </c>
      <c r="F44" s="142">
        <f t="shared" si="3"/>
        <v>2252383.16</v>
      </c>
      <c r="G44" s="163">
        <f t="shared" si="3"/>
        <v>0</v>
      </c>
      <c r="H44" s="141">
        <f t="shared" si="3"/>
        <v>1818848.98</v>
      </c>
      <c r="I44" s="142">
        <f t="shared" si="3"/>
        <v>1793848.98</v>
      </c>
    </row>
    <row r="45" spans="2:9" ht="12" customHeight="1" thickTop="1">
      <c r="B45" s="50"/>
      <c r="C45" s="50"/>
      <c r="D45" s="50"/>
      <c r="F45" s="36"/>
      <c r="G45" s="36"/>
      <c r="I45" s="36"/>
    </row>
    <row r="46" ht="12" customHeight="1"/>
    <row r="47" ht="12" customHeight="1"/>
    <row r="48" ht="12" customHeight="1"/>
  </sheetData>
  <sheetProtection password="EDE2" sheet="1" objects="1" scenarios="1" selectLockedCells="1" selectUnlockedCells="1"/>
  <mergeCells count="6">
    <mergeCell ref="B1:I1"/>
    <mergeCell ref="B2:I2"/>
    <mergeCell ref="B3:C4"/>
    <mergeCell ref="D3:I4"/>
    <mergeCell ref="D5:F5"/>
    <mergeCell ref="G5:I5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2013-02-08T10:46:24Z</dcterms:modified>
  <cp:category/>
  <cp:version/>
  <cp:contentType/>
  <cp:contentStatus/>
</cp:coreProperties>
</file>