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020" windowHeight="10470" activeTab="0"/>
  </bookViews>
  <sheets>
    <sheet name="entrata gestionale" sheetId="1" r:id="rId1"/>
    <sheet name="uscita gestionale" sheetId="2" r:id="rId2"/>
  </sheets>
  <definedNames/>
  <calcPr fullCalcOnLoad="1"/>
</workbook>
</file>

<file path=xl/sharedStrings.xml><?xml version="1.0" encoding="utf-8"?>
<sst xmlns="http://schemas.openxmlformats.org/spreadsheetml/2006/main" count="414" uniqueCount="320">
  <si>
    <t>D E N O M I N A Z I O N E</t>
  </si>
  <si>
    <t>1.1.1</t>
  </si>
  <si>
    <t>Contributi degli studenti</t>
  </si>
  <si>
    <t>1.1.1.1</t>
  </si>
  <si>
    <t>Contributi degli studenti per il funzionamento</t>
  </si>
  <si>
    <t>1.1.1.2</t>
  </si>
  <si>
    <t>1.1.2</t>
  </si>
  <si>
    <t>Contributi di Enti e Privati per particolari progetti</t>
  </si>
  <si>
    <t>1.1.2.1</t>
  </si>
  <si>
    <t>Contributi per saggi</t>
  </si>
  <si>
    <t>1.1.2.2</t>
  </si>
  <si>
    <t>Contributi per manifestazioni artistiche</t>
  </si>
  <si>
    <t>1.1.2.3</t>
  </si>
  <si>
    <t>1.1.2.4</t>
  </si>
  <si>
    <t>Contributi per borse di studio, interventi diversi a favore degli studenti</t>
  </si>
  <si>
    <t>1.1.2.5</t>
  </si>
  <si>
    <t>1.1.2.6</t>
  </si>
  <si>
    <t>1.1.2.7</t>
  </si>
  <si>
    <t>1.1.2.8</t>
  </si>
  <si>
    <t>1.2.1</t>
  </si>
  <si>
    <t>Trasferimenti dallo Stato</t>
  </si>
  <si>
    <t>1.2.1.1</t>
  </si>
  <si>
    <t>Funzionamento</t>
  </si>
  <si>
    <t>1.2.1.2</t>
  </si>
  <si>
    <t>Compensi personale a tempo determinato</t>
  </si>
  <si>
    <t>1.2.1.3</t>
  </si>
  <si>
    <t>1.2.1.4</t>
  </si>
  <si>
    <t>IRAP</t>
  </si>
  <si>
    <t>1.2.1.5</t>
  </si>
  <si>
    <t>Formazione ed aggiornamento</t>
  </si>
  <si>
    <t>1.2.1.6</t>
  </si>
  <si>
    <t>1.2.1.7</t>
  </si>
  <si>
    <t>1.2.1.8</t>
  </si>
  <si>
    <t>Contratti di collaborazione (ex art. 273 D.L.vo 297/94)</t>
  </si>
  <si>
    <t>1.2.1.9</t>
  </si>
  <si>
    <t>1.2.1.10</t>
  </si>
  <si>
    <t>1.2.2</t>
  </si>
  <si>
    <t>Trasferimenti dalle Regioni</t>
  </si>
  <si>
    <t>1.2.2.1</t>
  </si>
  <si>
    <t>1.2.2.2</t>
  </si>
  <si>
    <t>1.2.3</t>
  </si>
  <si>
    <t>Trasferimenti dalle Province</t>
  </si>
  <si>
    <t>1.2.3.1</t>
  </si>
  <si>
    <t>Finanziamento oneri ex art. 3 legge n. 23/96</t>
  </si>
  <si>
    <t>1.2.3.2</t>
  </si>
  <si>
    <t>1.2.4</t>
  </si>
  <si>
    <t>Trasferimenti dai Comuni</t>
  </si>
  <si>
    <t>1.2.4.1</t>
  </si>
  <si>
    <t>1.2.4.2</t>
  </si>
  <si>
    <t>1.2.5</t>
  </si>
  <si>
    <t>Trasferimenti da altri Enti pubblici</t>
  </si>
  <si>
    <t>1.2.5.1</t>
  </si>
  <si>
    <t>1.2.6</t>
  </si>
  <si>
    <t>Trasferimenti da Privati</t>
  </si>
  <si>
    <t>1.2.6.1</t>
  </si>
  <si>
    <t>Contributo annuale della Banca cassiera</t>
  </si>
  <si>
    <t>1.2.6.2</t>
  </si>
  <si>
    <t>1.3 ALTRE ENTRATE</t>
  </si>
  <si>
    <t>1.3.1</t>
  </si>
  <si>
    <t>Entrate derivanti dalla vendita di beni e dalla prestazione di servizi</t>
  </si>
  <si>
    <t>1.3.1.1</t>
  </si>
  <si>
    <t>Ricavi dalla vendita di pubblicazioni o/e opere dell'ingegno</t>
  </si>
  <si>
    <t>1.3.1.2</t>
  </si>
  <si>
    <t>Proventi derivanti dalle prestazioni di servizi</t>
  </si>
  <si>
    <t>1.3.1.3</t>
  </si>
  <si>
    <t xml:space="preserve">Realizzi per cessione materiale fuori uso </t>
  </si>
  <si>
    <t>1.3.2</t>
  </si>
  <si>
    <t>Entrate per attività economiche rilevanti agli effetti dell'IVA</t>
  </si>
  <si>
    <t>1.3.2.1</t>
  </si>
  <si>
    <t>1.3.3</t>
  </si>
  <si>
    <t>Redditi e proventi patrimoniali</t>
  </si>
  <si>
    <t>1.3.3.1</t>
  </si>
  <si>
    <t>Affitto locali</t>
  </si>
  <si>
    <t>1.3.3.2</t>
  </si>
  <si>
    <t>Affitto di strumenti e attrezzature</t>
  </si>
  <si>
    <t>1.3.3.3</t>
  </si>
  <si>
    <t>Interessi attivi su mutui, depositi e conti correnti</t>
  </si>
  <si>
    <t>1.3.4</t>
  </si>
  <si>
    <t>Poste correttive e compensative di uscite correnti</t>
  </si>
  <si>
    <t>1.3.4.1</t>
  </si>
  <si>
    <t>Recuperi e rimborsi diversi</t>
  </si>
  <si>
    <t>1.3.5</t>
  </si>
  <si>
    <t>Entrate non classificabili in altre voci</t>
  </si>
  <si>
    <t>1.3.5.1</t>
  </si>
  <si>
    <t>Entrate eventuali</t>
  </si>
  <si>
    <t>codice</t>
  </si>
  <si>
    <t>TITOLO II - ENTRATE IN CONTO CAPITALE</t>
  </si>
  <si>
    <t xml:space="preserve">2.1 ENTRATE PER ALIENAZIONE DI BENI PATRIMONIALI </t>
  </si>
  <si>
    <t>2.1.1</t>
  </si>
  <si>
    <t>Alienazione di immobili e diritti reali</t>
  </si>
  <si>
    <t>2.1.1.1</t>
  </si>
  <si>
    <t>2.1.1.2</t>
  </si>
  <si>
    <t>2.1.2</t>
  </si>
  <si>
    <t>2.1.2.1</t>
  </si>
  <si>
    <t>2.1.2.2</t>
  </si>
  <si>
    <t>2.1.3</t>
  </si>
  <si>
    <t>Realizzo di valori mobiliari</t>
  </si>
  <si>
    <t>2.1.3.1</t>
  </si>
  <si>
    <t>Cessioni partecipazioni</t>
  </si>
  <si>
    <t>2.1.3.2</t>
  </si>
  <si>
    <t>Realizzi di titoli emessi o garantiti dalla Stato</t>
  </si>
  <si>
    <t>2.1.3.3</t>
  </si>
  <si>
    <t>Riscossioni di buoni postali</t>
  </si>
  <si>
    <t>2.2 ENTRATE DERIVANTI DA TRASFERIMENTI IN CONTO CAPITALE</t>
  </si>
  <si>
    <t>2.2.1</t>
  </si>
  <si>
    <t>2.2.1.1</t>
  </si>
  <si>
    <t>Assegnazioni del M.I.U.R./AFAM</t>
  </si>
  <si>
    <t>2.2.1.2</t>
  </si>
  <si>
    <t>2.2.2</t>
  </si>
  <si>
    <t>2.2.2.1</t>
  </si>
  <si>
    <t>2.2.2.2</t>
  </si>
  <si>
    <t>2.2.3</t>
  </si>
  <si>
    <t>2.2.3.1</t>
  </si>
  <si>
    <t>2.2.3.2</t>
  </si>
  <si>
    <t>2.2.4</t>
  </si>
  <si>
    <t>2.2.4.1</t>
  </si>
  <si>
    <t>2.2.4.2</t>
  </si>
  <si>
    <t>2.2.5</t>
  </si>
  <si>
    <t>2.2.5.1</t>
  </si>
  <si>
    <t>2.2.5.2</t>
  </si>
  <si>
    <t>2.2.6</t>
  </si>
  <si>
    <t>2.2.6.1</t>
  </si>
  <si>
    <t>2.2.6.2</t>
  </si>
  <si>
    <t>2.3 ACCENSIONE DI PRESTITI</t>
  </si>
  <si>
    <t>2.3.1</t>
  </si>
  <si>
    <t>Assunzione di mutui</t>
  </si>
  <si>
    <t>2.3.1.1</t>
  </si>
  <si>
    <t>2.3.1.2</t>
  </si>
  <si>
    <t>2.3.2</t>
  </si>
  <si>
    <t>Assunzione di altri debiti finanziari</t>
  </si>
  <si>
    <t>2.3.2.1</t>
  </si>
  <si>
    <t>2.3.2.2</t>
  </si>
  <si>
    <t>TITOLO III - PARTITE DI GIRO</t>
  </si>
  <si>
    <t>3.1  ENTRATE AVENTI NATURA DI PARTITA DI GIRO</t>
  </si>
  <si>
    <t>3.1.1</t>
  </si>
  <si>
    <t>Entrate aventi natura di partite di giro</t>
  </si>
  <si>
    <t>3.1.1.1</t>
  </si>
  <si>
    <t>Ritenute erariali</t>
  </si>
  <si>
    <t>3.1.1.2</t>
  </si>
  <si>
    <t>Ritenute previdenziali e assistenziali</t>
  </si>
  <si>
    <t>3.1.1.3</t>
  </si>
  <si>
    <t>Ritenute diverse</t>
  </si>
  <si>
    <t>3.1.1.4</t>
  </si>
  <si>
    <t>Trattenute per conto di terzi</t>
  </si>
  <si>
    <t>3.1.1.5</t>
  </si>
  <si>
    <t>Rimborso di somme pagate per conto di terzi</t>
  </si>
  <si>
    <t>3.1.1.6</t>
  </si>
  <si>
    <t>Reintegro fondo minute spese</t>
  </si>
  <si>
    <t>RIEPILOGO DELLE ENTRATE</t>
  </si>
  <si>
    <t>TITOLO  I</t>
  </si>
  <si>
    <t>TITOLO  II</t>
  </si>
  <si>
    <t>TITOLO  III</t>
  </si>
  <si>
    <t>AVANZO DI AMMINISTRAZIONE UTILIZZATO</t>
  </si>
  <si>
    <t>1.1.3</t>
  </si>
  <si>
    <t>1.2 INTERVENTI DIVERSI</t>
  </si>
  <si>
    <t>1.2.5.2</t>
  </si>
  <si>
    <t>TITOLO II - USCITE IN CONTO CAPITALE</t>
  </si>
  <si>
    <t xml:space="preserve">2.1 INVESTIMENTI </t>
  </si>
  <si>
    <t>2.2 ONERI COMUNI</t>
  </si>
  <si>
    <t>2.3 ACCANTONAMENTO PER USCITE FUTURE</t>
  </si>
  <si>
    <t>TITOLO III - USCITE PER PARTITE DI GIRO</t>
  </si>
  <si>
    <t>3.1 USCITE AVENTI NATURA DI PARTITE DI GIRO</t>
  </si>
  <si>
    <t>DISAVANZO DI AMMINISTRAZIONE</t>
  </si>
  <si>
    <t>Parte I - Entrata</t>
  </si>
  <si>
    <t>1.2 ENTRATE DERIVANTI DA TRASFERIMENTI CORRENTI</t>
  </si>
  <si>
    <t>Alienazione di immobilizzazzioni tecniche</t>
  </si>
  <si>
    <t xml:space="preserve">DISAVANZO DI AMMINISTRAZIONE </t>
  </si>
  <si>
    <t>Parte II - Uscita</t>
  </si>
  <si>
    <t>Avanzo di amministrazione presunto</t>
  </si>
  <si>
    <t>Fondo iniziale di cassa presunto</t>
  </si>
  <si>
    <t xml:space="preserve">TITOLO I. - ENTRATE CORRENTI                                                                 1.1 ENTRATE CONTRIBUTIVE     </t>
  </si>
  <si>
    <t>Indennità di missione, rimborsi personale direttivo, docente ed A.T.A.</t>
  </si>
  <si>
    <t>Contributo per il funzionamento della sezione staccata di Ceglie Messapica (BR)</t>
  </si>
  <si>
    <t>Coofinanziamento MIUR-ERASMUS</t>
  </si>
  <si>
    <t>Comune di S.Vito dei Normanni (BR):ampliamento offerta formativa</t>
  </si>
  <si>
    <t>Comune di Brindisi: ampliamento offerta formativa e produzione artistica</t>
  </si>
  <si>
    <t xml:space="preserve">                                            TOTALE   ENTRATE CORRENTI</t>
  </si>
  <si>
    <t xml:space="preserve">                              TOTALE ENTRATE IN CONTO CAPITALE</t>
  </si>
  <si>
    <t xml:space="preserve">                            TOTALE ENTRATE PER PARTITE DI GIRO</t>
  </si>
  <si>
    <t xml:space="preserve">                                                                                       TOTALE</t>
  </si>
  <si>
    <t xml:space="preserve">                                   TOTALE GENERALE DELLE ENTRATE</t>
  </si>
  <si>
    <t xml:space="preserve">TITOLO I. - USCITE CORRENTI                                                                                                                                                   1.1 FUNZIONAMENTO     </t>
  </si>
  <si>
    <t>USCITE PER GLI ORGANI DELL'ENTE</t>
  </si>
  <si>
    <t>Indennità di presidenza e di direzione</t>
  </si>
  <si>
    <t>Compensi, indennità di missione e rimborsi ai componenti di organi</t>
  </si>
  <si>
    <t>1.1.1.3</t>
  </si>
  <si>
    <t>Compensi, indennità di missione e rimborsi ai componenti il collegio dei revisori</t>
  </si>
  <si>
    <t>1.1.1.4</t>
  </si>
  <si>
    <t>Fondo consulta studenti</t>
  </si>
  <si>
    <t>ONERI PER IL PERSONALE IN ATTIVITA' DI SERVIZIO</t>
  </si>
  <si>
    <t>Altri assegni fissi</t>
  </si>
  <si>
    <t>Indennità di missione e rimborsi personale direttivo, docente ed  A.T.A.</t>
  </si>
  <si>
    <t>Formazione e aggiornamento personale</t>
  </si>
  <si>
    <t>1.1.2.9</t>
  </si>
  <si>
    <t>1.1.2.10</t>
  </si>
  <si>
    <t>Compensi personale a tempo determinato sez. staccata di Ceglie Messapica (BR)</t>
  </si>
  <si>
    <t>USCITE PER L'ACQUISTO DI BENI DI CONSUMO E DI SERVIZI</t>
  </si>
  <si>
    <t>1.1.3.1</t>
  </si>
  <si>
    <t>Acquisto di libri,riviste,giornali,altre pubblicazioni, spese di ordinaria rilegatura</t>
  </si>
  <si>
    <t>1.1.3.2</t>
  </si>
  <si>
    <t>Acquisto di materiali di consumo e noleggio di materiale tecnico</t>
  </si>
  <si>
    <t>1.1.3.3</t>
  </si>
  <si>
    <t>Uscite di rappresentanza</t>
  </si>
  <si>
    <t>1.1.3.4</t>
  </si>
  <si>
    <t>Uscite per il funzionamento di commissioni, comitati, ecc.</t>
  </si>
  <si>
    <t>1.1.3.5</t>
  </si>
  <si>
    <t>Uscite per accertamenti sanitari</t>
  </si>
  <si>
    <t>1.1.3.6</t>
  </si>
  <si>
    <t>Uscite per pubblicità</t>
  </si>
  <si>
    <t>1.1.3.7</t>
  </si>
  <si>
    <t>Uscite per servizi informatici</t>
  </si>
  <si>
    <t>1.1.3.8</t>
  </si>
  <si>
    <t>Acquisto vestiario e divise</t>
  </si>
  <si>
    <t>1.1.3.9</t>
  </si>
  <si>
    <t>Fitto locali</t>
  </si>
  <si>
    <t>1.1.3.10</t>
  </si>
  <si>
    <t>Manutenzione ordinaria strumenti musicali e altro materiale utilizzato per fini didattici</t>
  </si>
  <si>
    <t>1.1.3.11</t>
  </si>
  <si>
    <t>Manutenzione ordinaria, riparazione ed adattamento di locali e relativi impianti</t>
  </si>
  <si>
    <t>1.1.3.12</t>
  </si>
  <si>
    <t>Uscite postali, telegrafiche e telefoniche</t>
  </si>
  <si>
    <t>1.1.3.13</t>
  </si>
  <si>
    <t>Uscite per studi, indagini e rilevazioni</t>
  </si>
  <si>
    <t>1.1.3.14</t>
  </si>
  <si>
    <t>Uscite per l'organizzazione e la partecipazione a convegni, viaggi ed altre manifestazioni</t>
  </si>
  <si>
    <t>1.1.3.15</t>
  </si>
  <si>
    <t>Uscite per concorsi</t>
  </si>
  <si>
    <t>1.1.3.16</t>
  </si>
  <si>
    <t>Canoni d'acqua</t>
  </si>
  <si>
    <t>1.1.3.17</t>
  </si>
  <si>
    <t>Energia elettrica</t>
  </si>
  <si>
    <t>1.1.3.18</t>
  </si>
  <si>
    <t>Combustibili per riscaldamento e spese per la conduzione degli impianti tecnici</t>
  </si>
  <si>
    <t>1.1.3.19</t>
  </si>
  <si>
    <t>Onorari e compensi per speciali incarichi</t>
  </si>
  <si>
    <t>1.1.3.20</t>
  </si>
  <si>
    <t>1.1.3.21</t>
  </si>
  <si>
    <t>Trasporti, facchinaggi, imballaggi e magazzinaggio</t>
  </si>
  <si>
    <t>1.1.3.22</t>
  </si>
  <si>
    <t>Premi di assicurazioni</t>
  </si>
  <si>
    <t>1.1.3.23</t>
  </si>
  <si>
    <t>Manutenzione ordinaria  macchine d'ufficio</t>
  </si>
  <si>
    <t>1.1.3.24</t>
  </si>
  <si>
    <t>Servizi pulizia, deratizzazione, disinfestazione, smaltimento rifiuti speciali e servizi analoghi</t>
  </si>
  <si>
    <t>USCITE PER PRESTAZIONI ISTITUZIONALI</t>
  </si>
  <si>
    <t>Saggi</t>
  </si>
  <si>
    <t>Esercitazioni didattiche, Direzione d'Orchestra</t>
  </si>
  <si>
    <t>Manifestazioni artistiche</t>
  </si>
  <si>
    <t>Attività di ricerca e produzione artistica</t>
  </si>
  <si>
    <t>Borse di studio, interventi diversi a favore degli studenti</t>
  </si>
  <si>
    <t>Progetti internazionali:Erasmus</t>
  </si>
  <si>
    <t>USCITE PER ATTIVITA' ECONOMICHE RILEVANTI AGLI EFFETTI DELL'IVA</t>
  </si>
  <si>
    <t>Produzione artistica</t>
  </si>
  <si>
    <t>ONERI FINANZIARI</t>
  </si>
  <si>
    <t>Interessi passivi</t>
  </si>
  <si>
    <t>Uscite e commissioni bancarie</t>
  </si>
  <si>
    <t>1.2.3.3</t>
  </si>
  <si>
    <t>Spese di giustizia</t>
  </si>
  <si>
    <t>ONERI TRIBUTARI</t>
  </si>
  <si>
    <t>Imposte, tasse e tributi vari</t>
  </si>
  <si>
    <t>POSTE CORRETTIVE E COMPENSATIVE DI ENTRATE CORRENTI</t>
  </si>
  <si>
    <t>Restituzioni e rimborsi diversi</t>
  </si>
  <si>
    <t>USCITE NON CLASSIFICABILI IN ALTRE VOCI</t>
  </si>
  <si>
    <t>Varie</t>
  </si>
  <si>
    <t>Fondo di riserva</t>
  </si>
  <si>
    <t xml:space="preserve">                                                                        TOTALE  USCITE  CORRENTI</t>
  </si>
  <si>
    <t>ACQUISIZIONE DI BENI DI USO DUREVOLE  ED OPERE IMMOBILIARI</t>
  </si>
  <si>
    <t>Acquisti di immobili</t>
  </si>
  <si>
    <t>Ricostruzioni, ripristini e trasformazione immobili</t>
  </si>
  <si>
    <t>2.1.1.3</t>
  </si>
  <si>
    <t>Acquisti di diritti reali</t>
  </si>
  <si>
    <t>2.1.1.4</t>
  </si>
  <si>
    <t>Acquisti opere dell'ingegno</t>
  </si>
  <si>
    <t>ACQUISIZIONE DI IMMOBILIZZAZIONI TECNICHE</t>
  </si>
  <si>
    <t>Acquisti di impianti, attrezzature e strumenti musicali</t>
  </si>
  <si>
    <t>Ripristini, trasformazioni e manutenzione straordinaria impianti, attrezzature e strumenti musicali</t>
  </si>
  <si>
    <t>2.1.2.3</t>
  </si>
  <si>
    <t>Acquisti di mobili e macchine d'ufficio</t>
  </si>
  <si>
    <t>2.1.2.4</t>
  </si>
  <si>
    <t>Acquisti per la biblioteca</t>
  </si>
  <si>
    <t>PARTECIPAZIONE E ACQUISTO DI VALORI IMMOBILIARI</t>
  </si>
  <si>
    <t>Acquisti titoli emessi o garantiti dallo Stato ed assimilati</t>
  </si>
  <si>
    <t>Depositi in buoni postali</t>
  </si>
  <si>
    <t>RIMBORSI DI MUTUI</t>
  </si>
  <si>
    <t>RIMBORSI DI PARTECIPAZIONI PASSIVE</t>
  </si>
  <si>
    <t>ESTINZIONE DEBITI DIVERSI</t>
  </si>
  <si>
    <t xml:space="preserve">                                                       TOTALE USCITE IN CONTO CAPITALE</t>
  </si>
  <si>
    <t>USCITE AVENTI NATURA DI PARTITE DI GIRO</t>
  </si>
  <si>
    <t>Ritenute previdenziali ed assistenziali</t>
  </si>
  <si>
    <t>Trattenute a favore di terzi</t>
  </si>
  <si>
    <t>Anticipazione Fondo minute spese</t>
  </si>
  <si>
    <t xml:space="preserve">                                                    TOTALE USCITE PER PARTITE DI GIRO</t>
  </si>
  <si>
    <t>RIEPILOGO DELLE USCIRE PER TITOLI</t>
  </si>
  <si>
    <t xml:space="preserve">                                                                                             TOTALE</t>
  </si>
  <si>
    <t xml:space="preserve">                                                                                       TOTALE GENERALE </t>
  </si>
  <si>
    <t>1.2.1.11</t>
  </si>
  <si>
    <t>1.2.5.3</t>
  </si>
  <si>
    <t>art.6,comma 21, L.122/10</t>
  </si>
  <si>
    <t>Contributi per attività di ricerca e produzione artistica</t>
  </si>
  <si>
    <t>art.61, comma 17, L.133/08</t>
  </si>
  <si>
    <t>Altre entrate</t>
  </si>
  <si>
    <t>1.2.4.3</t>
  </si>
  <si>
    <t>1.2.4.4</t>
  </si>
  <si>
    <t>Rimborsi per spese commissioni esami</t>
  </si>
  <si>
    <t>Compensi accessori contrattuali (Fondo d'Istituto)</t>
  </si>
  <si>
    <t>Compensi e rimborsi docenti esterni per insegnamento</t>
  </si>
  <si>
    <t>Rimborso spese per esami</t>
  </si>
  <si>
    <t>Comune di Molfetta (BA):ampliamento offerta formativa</t>
  </si>
  <si>
    <t>Comune di Maglie (LE):ampliamento offerta formativa</t>
  </si>
  <si>
    <t xml:space="preserve">Agenzia Nazionale per i progetti internazionali </t>
  </si>
  <si>
    <t>Fondi accessori contrattuali (Fondo d'Istituto)</t>
  </si>
  <si>
    <t xml:space="preserve">Compensi personale a tempo determinato </t>
  </si>
  <si>
    <t>Compensi docenti interni per attività didattica aggiuntiva</t>
  </si>
  <si>
    <t>PREVENTIVO FINANZIARIO GESTIONALE 2014</t>
  </si>
  <si>
    <t>Residui attivi presunti alla fine dell'anno  2013(iniziali anno 2014)</t>
  </si>
  <si>
    <t>Previsioni definitive dell'anno 2013</t>
  </si>
  <si>
    <t>Previsioni di competenza per l'anno 2014</t>
  </si>
  <si>
    <t>Previsioni di cassa per l'anno 2014</t>
  </si>
  <si>
    <t>Residui passivi presunti alla fine dell'anno 2013 (iniziali anno 2014)</t>
  </si>
  <si>
    <t>Previsioni definitive dell'anno  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</si>
</sst>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;@"/>
    <numFmt numFmtId="165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double"/>
    </border>
    <border>
      <left style="double"/>
      <right style="double"/>
      <top style="double"/>
      <bottom/>
    </border>
    <border>
      <left/>
      <right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/>
      <right/>
      <top/>
      <bottom style="double"/>
    </border>
    <border>
      <left style="medium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/>
      <top/>
      <bottom style="hair"/>
    </border>
    <border>
      <left/>
      <right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/>
      <top/>
      <bottom style="double"/>
    </border>
    <border>
      <left style="thin"/>
      <right style="thin"/>
      <top/>
      <bottom style="thin"/>
    </border>
    <border>
      <left style="double"/>
      <right/>
      <top style="hair"/>
      <bottom style="hair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thin"/>
    </border>
    <border>
      <left style="thin"/>
      <right/>
      <top style="thin"/>
      <bottom style="double"/>
    </border>
    <border>
      <left style="thin"/>
      <right/>
      <top/>
      <bottom style="thin"/>
    </border>
    <border>
      <left style="double"/>
      <right style="thin"/>
      <top style="double"/>
      <bottom/>
    </border>
    <border>
      <left style="thin"/>
      <right/>
      <top style="thin"/>
      <bottom style="thin"/>
    </border>
    <border>
      <left style="thin"/>
      <right style="double"/>
      <top style="double"/>
      <bottom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double"/>
      <right/>
      <top/>
      <bottom style="double"/>
    </border>
    <border>
      <left style="double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thin"/>
      <top/>
      <bottom/>
    </border>
    <border>
      <left style="double"/>
      <right/>
      <top style="double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double"/>
      <right/>
      <top style="double"/>
      <bottom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 style="double"/>
      <top style="double"/>
      <bottom style="double"/>
    </border>
    <border>
      <left style="thin"/>
      <right style="double"/>
      <top style="thin"/>
      <bottom/>
    </border>
    <border>
      <left style="thin"/>
      <right/>
      <top style="thin"/>
      <bottom/>
    </border>
    <border>
      <left style="double"/>
      <right style="double"/>
      <top style="hair"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n"/>
      <right/>
      <top style="double"/>
      <bottom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2"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4" fontId="9" fillId="0" borderId="12" xfId="0" applyNumberFormat="1" applyFont="1" applyFill="1" applyBorder="1" applyAlignment="1" applyProtection="1">
      <alignment horizontal="right"/>
      <protection/>
    </xf>
    <xf numFmtId="0" fontId="9" fillId="0" borderId="13" xfId="0" applyNumberFormat="1" applyFont="1" applyFill="1" applyBorder="1" applyAlignment="1" applyProtection="1">
      <alignment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 wrapText="1"/>
      <protection/>
    </xf>
    <xf numFmtId="0" fontId="6" fillId="0" borderId="15" xfId="0" applyNumberFormat="1" applyFont="1" applyFill="1" applyBorder="1" applyAlignment="1" applyProtection="1">
      <alignment vertical="center" wrapText="1"/>
      <protection/>
    </xf>
    <xf numFmtId="4" fontId="8" fillId="0" borderId="0" xfId="0" applyNumberFormat="1" applyFont="1" applyFill="1" applyBorder="1" applyAlignment="1" applyProtection="1">
      <alignment horizontal="center"/>
      <protection/>
    </xf>
    <xf numFmtId="4" fontId="8" fillId="0" borderId="15" xfId="0" applyNumberFormat="1" applyFont="1" applyFill="1" applyBorder="1" applyAlignment="1" applyProtection="1">
      <alignment horizont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4" fontId="8" fillId="0" borderId="16" xfId="0" applyNumberFormat="1" applyFont="1" applyFill="1" applyBorder="1" applyAlignment="1" applyProtection="1">
      <alignment horizontal="right" wrapText="1"/>
      <protection/>
    </xf>
    <xf numFmtId="4" fontId="8" fillId="0" borderId="17" xfId="0" applyNumberFormat="1" applyFont="1" applyFill="1" applyBorder="1" applyAlignment="1" applyProtection="1">
      <alignment horizontal="right"/>
      <protection/>
    </xf>
    <xf numFmtId="4" fontId="8" fillId="0" borderId="18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 vertical="center" wrapText="1"/>
      <protection/>
    </xf>
    <xf numFmtId="4" fontId="8" fillId="0" borderId="10" xfId="0" applyNumberFormat="1" applyFont="1" applyFill="1" applyBorder="1" applyAlignment="1" applyProtection="1">
      <alignment horizontal="right"/>
      <protection/>
    </xf>
    <xf numFmtId="4" fontId="8" fillId="0" borderId="20" xfId="0" applyNumberFormat="1" applyFont="1" applyFill="1" applyBorder="1" applyAlignment="1" applyProtection="1">
      <alignment vertical="center" wrapText="1"/>
      <protection/>
    </xf>
    <xf numFmtId="4" fontId="8" fillId="0" borderId="12" xfId="0" applyNumberFormat="1" applyFont="1" applyFill="1" applyBorder="1" applyAlignment="1" applyProtection="1">
      <alignment horizontal="right"/>
      <protection/>
    </xf>
    <xf numFmtId="4" fontId="8" fillId="0" borderId="21" xfId="0" applyNumberFormat="1" applyFont="1" applyFill="1" applyBorder="1" applyAlignment="1" applyProtection="1">
      <alignment wrapText="1"/>
      <protection/>
    </xf>
    <xf numFmtId="4" fontId="8" fillId="0" borderId="22" xfId="0" applyNumberFormat="1" applyFont="1" applyFill="1" applyBorder="1" applyAlignment="1" applyProtection="1">
      <alignment wrapText="1"/>
      <protection/>
    </xf>
    <xf numFmtId="4" fontId="8" fillId="0" borderId="23" xfId="0" applyNumberFormat="1" applyFont="1" applyFill="1" applyBorder="1" applyAlignment="1" applyProtection="1">
      <alignment horizontal="right"/>
      <protection/>
    </xf>
    <xf numFmtId="4" fontId="8" fillId="0" borderId="24" xfId="0" applyNumberFormat="1" applyFont="1" applyFill="1" applyBorder="1" applyAlignment="1" applyProtection="1">
      <alignment wrapText="1"/>
      <protection/>
    </xf>
    <xf numFmtId="4" fontId="8" fillId="0" borderId="25" xfId="0" applyNumberFormat="1" applyFont="1" applyFill="1" applyBorder="1" applyAlignment="1" applyProtection="1">
      <alignment horizontal="right"/>
      <protection/>
    </xf>
    <xf numFmtId="4" fontId="8" fillId="0" borderId="15" xfId="0" applyNumberFormat="1" applyFont="1" applyFill="1" applyBorder="1" applyAlignment="1" applyProtection="1">
      <alignment vertical="center" wrapText="1"/>
      <protection/>
    </xf>
    <xf numFmtId="4" fontId="8" fillId="0" borderId="15" xfId="0" applyNumberFormat="1" applyFont="1" applyFill="1" applyBorder="1" applyAlignment="1" applyProtection="1">
      <alignment horizontal="right"/>
      <protection/>
    </xf>
    <xf numFmtId="4" fontId="8" fillId="0" borderId="21" xfId="0" applyNumberFormat="1" applyFont="1" applyFill="1" applyBorder="1" applyAlignment="1" applyProtection="1">
      <alignment horizontal="right" wrapText="1"/>
      <protection/>
    </xf>
    <xf numFmtId="4" fontId="8" fillId="0" borderId="22" xfId="0" applyNumberFormat="1" applyFont="1" applyFill="1" applyBorder="1" applyAlignment="1" applyProtection="1">
      <alignment horizontal="right" wrapText="1"/>
      <protection/>
    </xf>
    <xf numFmtId="4" fontId="8" fillId="0" borderId="26" xfId="0" applyNumberFormat="1" applyFont="1" applyFill="1" applyBorder="1" applyAlignment="1" applyProtection="1">
      <alignment horizontal="right"/>
      <protection/>
    </xf>
    <xf numFmtId="0" fontId="8" fillId="0" borderId="27" xfId="0" applyNumberFormat="1" applyFont="1" applyFill="1" applyBorder="1" applyAlignment="1" applyProtection="1">
      <alignment vertical="center" wrapText="1"/>
      <protection/>
    </xf>
    <xf numFmtId="4" fontId="8" fillId="0" borderId="28" xfId="0" applyNumberFormat="1" applyFont="1" applyFill="1" applyBorder="1" applyAlignment="1" applyProtection="1">
      <alignment horizontal="right" wrapText="1"/>
      <protection/>
    </xf>
    <xf numFmtId="4" fontId="8" fillId="0" borderId="29" xfId="0" applyNumberFormat="1" applyFont="1" applyFill="1" applyBorder="1" applyAlignment="1" applyProtection="1">
      <alignment horizontal="right"/>
      <protection/>
    </xf>
    <xf numFmtId="4" fontId="8" fillId="0" borderId="30" xfId="0" applyNumberFormat="1" applyFont="1" applyFill="1" applyBorder="1" applyAlignment="1" applyProtection="1">
      <alignment horizontal="right"/>
      <protection/>
    </xf>
    <xf numFmtId="4" fontId="8" fillId="0" borderId="20" xfId="0" applyNumberFormat="1" applyFont="1" applyFill="1" applyBorder="1" applyAlignment="1" applyProtection="1">
      <alignment horizontal="right"/>
      <protection/>
    </xf>
    <xf numFmtId="0" fontId="12" fillId="0" borderId="14" xfId="0" applyNumberFormat="1" applyFont="1" applyFill="1" applyBorder="1" applyAlignment="1" applyProtection="1">
      <alignment vertical="center" wrapText="1"/>
      <protection/>
    </xf>
    <xf numFmtId="4" fontId="8" fillId="0" borderId="20" xfId="0" applyNumberFormat="1" applyFont="1" applyFill="1" applyBorder="1" applyAlignment="1" applyProtection="1">
      <alignment horizontal="center"/>
      <protection/>
    </xf>
    <xf numFmtId="164" fontId="9" fillId="0" borderId="13" xfId="0" applyNumberFormat="1" applyFont="1" applyFill="1" applyBorder="1" applyAlignment="1" applyProtection="1">
      <alignment horizontal="center" vertical="center" wrapText="1"/>
      <protection/>
    </xf>
    <xf numFmtId="4" fontId="8" fillId="0" borderId="12" xfId="0" applyNumberFormat="1" applyFont="1" applyFill="1" applyBorder="1" applyAlignment="1" applyProtection="1">
      <alignment vertical="center" wrapText="1"/>
      <protection/>
    </xf>
    <xf numFmtId="4" fontId="8" fillId="0" borderId="31" xfId="0" applyNumberFormat="1" applyFont="1" applyFill="1" applyBorder="1" applyAlignment="1" applyProtection="1">
      <alignment vertical="center" wrapText="1"/>
      <protection/>
    </xf>
    <xf numFmtId="0" fontId="13" fillId="0" borderId="14" xfId="0" applyNumberFormat="1" applyFont="1" applyFill="1" applyBorder="1" applyAlignment="1" applyProtection="1">
      <alignment vertical="center" wrapText="1"/>
      <protection/>
    </xf>
    <xf numFmtId="4" fontId="8" fillId="0" borderId="32" xfId="0" applyNumberFormat="1" applyFont="1" applyFill="1" applyBorder="1" applyAlignment="1" applyProtection="1">
      <alignment horizontal="right"/>
      <protection/>
    </xf>
    <xf numFmtId="4" fontId="8" fillId="0" borderId="33" xfId="0" applyNumberFormat="1" applyFont="1" applyFill="1" applyBorder="1" applyAlignment="1" applyProtection="1">
      <alignment horizontal="right"/>
      <protection/>
    </xf>
    <xf numFmtId="4" fontId="8" fillId="0" borderId="24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9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Border="1" applyAlignment="1" applyProtection="1">
      <alignment horizontal="right"/>
      <protection/>
    </xf>
    <xf numFmtId="0" fontId="9" fillId="0" borderId="35" xfId="0" applyNumberFormat="1" applyFont="1" applyFill="1" applyBorder="1" applyAlignment="1" applyProtection="1">
      <alignment horizontal="center" vertical="center" textRotation="255" wrapText="1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Border="1" applyAlignment="1" applyProtection="1">
      <alignment/>
      <protection/>
    </xf>
    <xf numFmtId="4" fontId="8" fillId="0" borderId="36" xfId="0" applyNumberFormat="1" applyFont="1" applyFill="1" applyBorder="1" applyAlignment="1" applyProtection="1">
      <alignment horizontal="right"/>
      <protection/>
    </xf>
    <xf numFmtId="4" fontId="8" fillId="0" borderId="37" xfId="0" applyNumberFormat="1" applyFont="1" applyFill="1" applyBorder="1" applyAlignment="1" applyProtection="1">
      <alignment horizontal="right"/>
      <protection/>
    </xf>
    <xf numFmtId="4" fontId="8" fillId="0" borderId="38" xfId="0" applyNumberFormat="1" applyFont="1" applyFill="1" applyBorder="1" applyAlignment="1" applyProtection="1">
      <alignment horizontal="right"/>
      <protection/>
    </xf>
    <xf numFmtId="4" fontId="8" fillId="0" borderId="12" xfId="0" applyNumberFormat="1" applyFont="1" applyFill="1" applyBorder="1" applyAlignment="1" applyProtection="1">
      <alignment horizontal="center"/>
      <protection/>
    </xf>
    <xf numFmtId="4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33" xfId="0" applyNumberFormat="1" applyFont="1" applyFill="1" applyBorder="1" applyAlignment="1" applyProtection="1">
      <alignment horizontal="righ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4" fontId="14" fillId="0" borderId="12" xfId="0" applyNumberFormat="1" applyFont="1" applyFill="1" applyBorder="1" applyAlignment="1" applyProtection="1">
      <alignment horizontal="right"/>
      <protection/>
    </xf>
    <xf numFmtId="4" fontId="8" fillId="0" borderId="39" xfId="0" applyNumberFormat="1" applyFont="1" applyFill="1" applyBorder="1" applyAlignment="1" applyProtection="1">
      <alignment vertical="center" wrapText="1"/>
      <protection/>
    </xf>
    <xf numFmtId="4" fontId="8" fillId="0" borderId="24" xfId="0" applyNumberFormat="1" applyFont="1" applyFill="1" applyBorder="1" applyAlignment="1" applyProtection="1">
      <alignment vertical="center" wrapText="1"/>
      <protection/>
    </xf>
    <xf numFmtId="4" fontId="8" fillId="0" borderId="40" xfId="0" applyNumberFormat="1" applyFont="1" applyFill="1" applyBorder="1" applyAlignment="1" applyProtection="1">
      <alignment horizontal="right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39" xfId="0" applyNumberFormat="1" applyFont="1" applyFill="1" applyBorder="1" applyAlignment="1" applyProtection="1">
      <alignment horizontal="right"/>
      <protection/>
    </xf>
    <xf numFmtId="4" fontId="8" fillId="33" borderId="41" xfId="0" applyNumberFormat="1" applyFont="1" applyFill="1" applyBorder="1" applyAlignment="1" applyProtection="1">
      <alignment horizontal="right"/>
      <protection/>
    </xf>
    <xf numFmtId="4" fontId="8" fillId="33" borderId="24" xfId="0" applyNumberFormat="1" applyFont="1" applyFill="1" applyBorder="1" applyAlignment="1" applyProtection="1">
      <alignment horizontal="right"/>
      <protection/>
    </xf>
    <xf numFmtId="4" fontId="8" fillId="33" borderId="23" xfId="0" applyNumberFormat="1" applyFont="1" applyFill="1" applyBorder="1" applyAlignment="1" applyProtection="1">
      <alignment horizontal="right"/>
      <protection/>
    </xf>
    <xf numFmtId="4" fontId="8" fillId="33" borderId="28" xfId="0" applyNumberFormat="1" applyFont="1" applyFill="1" applyBorder="1" applyAlignment="1" applyProtection="1">
      <alignment horizontal="right"/>
      <protection/>
    </xf>
    <xf numFmtId="4" fontId="8" fillId="33" borderId="29" xfId="0" applyNumberFormat="1" applyFont="1" applyFill="1" applyBorder="1" applyAlignment="1" applyProtection="1">
      <alignment horizontal="right"/>
      <protection/>
    </xf>
    <xf numFmtId="0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20" xfId="0" applyNumberFormat="1" applyFont="1" applyFill="1" applyBorder="1" applyAlignment="1" applyProtection="1">
      <alignment vertical="center" wrapText="1"/>
      <protection/>
    </xf>
    <xf numFmtId="0" fontId="16" fillId="0" borderId="13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" fontId="8" fillId="0" borderId="20" xfId="0" applyNumberFormat="1" applyFont="1" applyFill="1" applyBorder="1" applyAlignment="1" applyProtection="1">
      <alignment/>
      <protection/>
    </xf>
    <xf numFmtId="4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vertical="center"/>
      <protection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" fontId="8" fillId="0" borderId="42" xfId="0" applyNumberFormat="1" applyFont="1" applyFill="1" applyBorder="1" applyAlignment="1" applyProtection="1">
      <alignment horizontal="right"/>
      <protection/>
    </xf>
    <xf numFmtId="4" fontId="8" fillId="0" borderId="43" xfId="0" applyNumberFormat="1" applyFont="1" applyFill="1" applyBorder="1" applyAlignment="1" applyProtection="1">
      <alignment horizontal="right"/>
      <protection/>
    </xf>
    <xf numFmtId="4" fontId="8" fillId="0" borderId="44" xfId="0" applyNumberFormat="1" applyFont="1" applyFill="1" applyBorder="1" applyAlignment="1" applyProtection="1">
      <alignment horizontal="right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4" fontId="8" fillId="33" borderId="45" xfId="0" applyNumberFormat="1" applyFont="1" applyFill="1" applyBorder="1" applyAlignment="1" applyProtection="1">
      <alignment horizontal="right"/>
      <protection/>
    </xf>
    <xf numFmtId="4" fontId="8" fillId="0" borderId="46" xfId="0" applyNumberFormat="1" applyFont="1" applyFill="1" applyBorder="1" applyAlignment="1" applyProtection="1">
      <alignment horizontal="right" wrapText="1"/>
      <protection/>
    </xf>
    <xf numFmtId="4" fontId="8" fillId="0" borderId="47" xfId="0" applyNumberFormat="1" applyFont="1" applyFill="1" applyBorder="1" applyAlignment="1" applyProtection="1">
      <alignment horizontal="right"/>
      <protection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4" fontId="8" fillId="0" borderId="18" xfId="0" applyNumberFormat="1" applyFont="1" applyFill="1" applyBorder="1" applyAlignment="1" applyProtection="1">
      <alignment/>
      <protection/>
    </xf>
    <xf numFmtId="4" fontId="8" fillId="0" borderId="30" xfId="0" applyNumberFormat="1" applyFont="1" applyFill="1" applyBorder="1" applyAlignment="1" applyProtection="1">
      <alignment/>
      <protection/>
    </xf>
    <xf numFmtId="4" fontId="8" fillId="0" borderId="23" xfId="0" applyNumberFormat="1" applyFont="1" applyFill="1" applyBorder="1" applyAlignment="1" applyProtection="1">
      <alignment/>
      <protection/>
    </xf>
    <xf numFmtId="4" fontId="8" fillId="0" borderId="43" xfId="0" applyNumberFormat="1" applyFont="1" applyFill="1" applyBorder="1" applyAlignment="1" applyProtection="1">
      <alignment/>
      <protection/>
    </xf>
    <xf numFmtId="4" fontId="8" fillId="0" borderId="44" xfId="0" applyNumberFormat="1" applyFont="1" applyFill="1" applyBorder="1" applyAlignment="1" applyProtection="1">
      <alignment/>
      <protection/>
    </xf>
    <xf numFmtId="4" fontId="8" fillId="0" borderId="42" xfId="0" applyNumberFormat="1" applyFont="1" applyFill="1" applyBorder="1" applyAlignment="1" applyProtection="1">
      <alignment/>
      <protection/>
    </xf>
    <xf numFmtId="4" fontId="8" fillId="0" borderId="47" xfId="0" applyNumberFormat="1" applyFont="1" applyFill="1" applyBorder="1" applyAlignment="1" applyProtection="1">
      <alignment/>
      <protection/>
    </xf>
    <xf numFmtId="0" fontId="8" fillId="0" borderId="34" xfId="0" applyNumberFormat="1" applyFont="1" applyFill="1" applyBorder="1" applyAlignment="1" applyProtection="1">
      <alignment vertical="center"/>
      <protection/>
    </xf>
    <xf numFmtId="4" fontId="8" fillId="0" borderId="48" xfId="0" applyNumberFormat="1" applyFont="1" applyFill="1" applyBorder="1" applyAlignment="1" applyProtection="1">
      <alignment horizontal="right"/>
      <protection/>
    </xf>
    <xf numFmtId="0" fontId="16" fillId="0" borderId="34" xfId="0" applyNumberFormat="1" applyFont="1" applyFill="1" applyBorder="1" applyAlignment="1" applyProtection="1">
      <alignment vertical="center"/>
      <protection/>
    </xf>
    <xf numFmtId="4" fontId="8" fillId="0" borderId="49" xfId="0" applyNumberFormat="1" applyFont="1" applyFill="1" applyBorder="1" applyAlignment="1" applyProtection="1">
      <alignment horizontal="right"/>
      <protection/>
    </xf>
    <xf numFmtId="4" fontId="8" fillId="0" borderId="33" xfId="0" applyNumberFormat="1" applyFont="1" applyFill="1" applyBorder="1" applyAlignment="1" applyProtection="1">
      <alignment horizontal="center" vertical="center" wrapText="1"/>
      <protection/>
    </xf>
    <xf numFmtId="4" fontId="8" fillId="0" borderId="31" xfId="0" applyNumberFormat="1" applyFont="1" applyFill="1" applyBorder="1" applyAlignment="1" applyProtection="1">
      <alignment horizontal="right" vertical="center" wrapText="1"/>
      <protection/>
    </xf>
    <xf numFmtId="4" fontId="8" fillId="0" borderId="21" xfId="0" applyNumberFormat="1" applyFont="1" applyFill="1" applyBorder="1" applyAlignment="1" applyProtection="1">
      <alignment vertical="center" wrapText="1"/>
      <protection/>
    </xf>
    <xf numFmtId="4" fontId="8" fillId="0" borderId="50" xfId="0" applyNumberFormat="1" applyFont="1" applyFill="1" applyBorder="1" applyAlignment="1" applyProtection="1">
      <alignment horizontal="right" wrapText="1"/>
      <protection/>
    </xf>
    <xf numFmtId="4" fontId="8" fillId="0" borderId="22" xfId="0" applyNumberFormat="1" applyFont="1" applyFill="1" applyBorder="1" applyAlignment="1" applyProtection="1">
      <alignment vertical="center" wrapText="1"/>
      <protection/>
    </xf>
    <xf numFmtId="4" fontId="8" fillId="0" borderId="28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4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vertical="center" wrapText="1"/>
      <protection/>
    </xf>
    <xf numFmtId="0" fontId="6" fillId="0" borderId="51" xfId="0" applyNumberFormat="1" applyFont="1" applyFill="1" applyBorder="1" applyAlignment="1" applyProtection="1">
      <alignment vertical="center" wrapText="1"/>
      <protection/>
    </xf>
    <xf numFmtId="4" fontId="8" fillId="0" borderId="28" xfId="0" applyNumberFormat="1" applyFont="1" applyFill="1" applyBorder="1" applyAlignment="1" applyProtection="1">
      <alignment wrapText="1"/>
      <protection/>
    </xf>
    <xf numFmtId="0" fontId="8" fillId="0" borderId="51" xfId="0" applyNumberFormat="1" applyFont="1" applyFill="1" applyBorder="1" applyAlignment="1" applyProtection="1">
      <alignment vertical="center" wrapText="1"/>
      <protection/>
    </xf>
    <xf numFmtId="0" fontId="8" fillId="0" borderId="52" xfId="0" applyNumberFormat="1" applyFont="1" applyFill="1" applyBorder="1" applyAlignment="1" applyProtection="1">
      <alignment vertical="center" wrapText="1"/>
      <protection/>
    </xf>
    <xf numFmtId="4" fontId="8" fillId="0" borderId="53" xfId="0" applyNumberFormat="1" applyFont="1" applyFill="1" applyBorder="1" applyAlignment="1" applyProtection="1">
      <alignment vertical="center" wrapText="1"/>
      <protection/>
    </xf>
    <xf numFmtId="0" fontId="6" fillId="0" borderId="52" xfId="0" applyNumberFormat="1" applyFont="1" applyFill="1" applyBorder="1" applyAlignment="1" applyProtection="1">
      <alignment vertical="center" wrapText="1"/>
      <protection/>
    </xf>
    <xf numFmtId="4" fontId="8" fillId="0" borderId="46" xfId="0" applyNumberFormat="1" applyFont="1" applyFill="1" applyBorder="1" applyAlignment="1" applyProtection="1">
      <alignment vertical="center" wrapText="1"/>
      <protection/>
    </xf>
    <xf numFmtId="0" fontId="13" fillId="0" borderId="51" xfId="0" applyNumberFormat="1" applyFont="1" applyFill="1" applyBorder="1" applyAlignment="1" applyProtection="1">
      <alignment vertical="center" wrapText="1"/>
      <protection/>
    </xf>
    <xf numFmtId="4" fontId="8" fillId="0" borderId="14" xfId="0" applyNumberFormat="1" applyFont="1" applyFill="1" applyBorder="1" applyAlignment="1" applyProtection="1">
      <alignment vertical="center" wrapText="1"/>
      <protection/>
    </xf>
    <xf numFmtId="4" fontId="14" fillId="0" borderId="20" xfId="0" applyNumberFormat="1" applyFont="1" applyFill="1" applyBorder="1" applyAlignment="1" applyProtection="1">
      <alignment horizontal="right"/>
      <protection/>
    </xf>
    <xf numFmtId="4" fontId="8" fillId="0" borderId="45" xfId="0" applyNumberFormat="1" applyFont="1" applyFill="1" applyBorder="1" applyAlignment="1" applyProtection="1">
      <alignment vertical="center" wrapText="1"/>
      <protection/>
    </xf>
    <xf numFmtId="4" fontId="8" fillId="33" borderId="54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right" vertical="center" wrapText="1"/>
      <protection/>
    </xf>
    <xf numFmtId="4" fontId="8" fillId="0" borderId="55" xfId="0" applyNumberFormat="1" applyFont="1" applyFill="1" applyBorder="1" applyAlignment="1" applyProtection="1">
      <alignment vertical="center" wrapText="1"/>
      <protection/>
    </xf>
    <xf numFmtId="4" fontId="8" fillId="0" borderId="56" xfId="0" applyNumberFormat="1" applyFont="1" applyFill="1" applyBorder="1" applyAlignment="1" applyProtection="1">
      <alignment vertical="center" wrapText="1"/>
      <protection/>
    </xf>
    <xf numFmtId="4" fontId="8" fillId="0" borderId="57" xfId="0" applyNumberFormat="1" applyFont="1" applyFill="1" applyBorder="1" applyAlignment="1" applyProtection="1">
      <alignment vertical="center" wrapText="1"/>
      <protection/>
    </xf>
    <xf numFmtId="4" fontId="14" fillId="0" borderId="0" xfId="0" applyNumberFormat="1" applyFont="1" applyFill="1" applyBorder="1" applyAlignment="1" applyProtection="1">
      <alignment horizontal="right"/>
      <protection/>
    </xf>
    <xf numFmtId="0" fontId="6" fillId="0" borderId="53" xfId="0" applyNumberFormat="1" applyFont="1" applyFill="1" applyBorder="1" applyAlignment="1" applyProtection="1">
      <alignment horizontal="center" vertical="center" wrapText="1"/>
      <protection/>
    </xf>
    <xf numFmtId="4" fontId="8" fillId="33" borderId="32" xfId="0" applyNumberFormat="1" applyFont="1" applyFill="1" applyBorder="1" applyAlignment="1" applyProtection="1">
      <alignment horizontal="right" vertical="center" wrapText="1"/>
      <protection/>
    </xf>
    <xf numFmtId="4" fontId="8" fillId="33" borderId="33" xfId="0" applyNumberFormat="1" applyFont="1" applyFill="1" applyBorder="1" applyAlignment="1" applyProtection="1">
      <alignment horizontal="right" vertical="center" wrapText="1"/>
      <protection/>
    </xf>
    <xf numFmtId="4" fontId="8" fillId="33" borderId="58" xfId="0" applyNumberFormat="1" applyFont="1" applyFill="1" applyBorder="1" applyAlignment="1" applyProtection="1">
      <alignment horizontal="right"/>
      <protection/>
    </xf>
    <xf numFmtId="4" fontId="8" fillId="33" borderId="59" xfId="0" applyNumberFormat="1" applyFont="1" applyFill="1" applyBorder="1" applyAlignment="1" applyProtection="1">
      <alignment horizontal="right"/>
      <protection/>
    </xf>
    <xf numFmtId="4" fontId="8" fillId="33" borderId="60" xfId="0" applyNumberFormat="1" applyFont="1" applyFill="1" applyBorder="1" applyAlignment="1" applyProtection="1">
      <alignment horizontal="right"/>
      <protection/>
    </xf>
    <xf numFmtId="4" fontId="8" fillId="34" borderId="32" xfId="0" applyNumberFormat="1" applyFont="1" applyFill="1" applyBorder="1" applyAlignment="1" applyProtection="1">
      <alignment vertical="center" wrapText="1"/>
      <protection/>
    </xf>
    <xf numFmtId="4" fontId="8" fillId="34" borderId="33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20" xfId="0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11" fillId="0" borderId="54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9" fillId="0" borderId="45" xfId="0" applyNumberFormat="1" applyFont="1" applyFill="1" applyBorder="1" applyAlignment="1" applyProtection="1">
      <alignment horizontal="center" textRotation="255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4" fontId="8" fillId="0" borderId="62" xfId="0" applyNumberFormat="1" applyFont="1" applyFill="1" applyBorder="1" applyAlignment="1" applyProtection="1">
      <alignment horizontal="right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54" xfId="0" applyNumberFormat="1" applyFont="1" applyFill="1" applyBorder="1" applyAlignment="1" applyProtection="1">
      <alignment horizontal="center" textRotation="255" wrapText="1"/>
      <protection/>
    </xf>
    <xf numFmtId="0" fontId="7" fillId="0" borderId="50" xfId="0" applyNumberFormat="1" applyFont="1" applyFill="1" applyBorder="1" applyAlignment="1" applyProtection="1">
      <alignment horizontal="center" vertical="center" wrapText="1"/>
      <protection/>
    </xf>
    <xf numFmtId="2" fontId="8" fillId="0" borderId="20" xfId="0" applyNumberFormat="1" applyFont="1" applyFill="1" applyBorder="1" applyAlignment="1" applyProtection="1">
      <alignment vertical="center" wrapText="1"/>
      <protection/>
    </xf>
    <xf numFmtId="4" fontId="8" fillId="33" borderId="10" xfId="0" applyNumberFormat="1" applyFont="1" applyFill="1" applyBorder="1" applyAlignment="1" applyProtection="1">
      <alignment/>
      <protection/>
    </xf>
    <xf numFmtId="4" fontId="8" fillId="33" borderId="25" xfId="0" applyNumberFormat="1" applyFont="1" applyFill="1" applyBorder="1" applyAlignment="1" applyProtection="1">
      <alignment/>
      <protection/>
    </xf>
    <xf numFmtId="4" fontId="8" fillId="0" borderId="15" xfId="0" applyNumberFormat="1" applyFont="1" applyFill="1" applyBorder="1" applyAlignment="1" applyProtection="1">
      <alignment/>
      <protection/>
    </xf>
    <xf numFmtId="4" fontId="8" fillId="0" borderId="46" xfId="0" applyNumberFormat="1" applyFont="1" applyFill="1" applyBorder="1" applyAlignment="1" applyProtection="1">
      <alignment wrapText="1"/>
      <protection/>
    </xf>
    <xf numFmtId="0" fontId="13" fillId="0" borderId="52" xfId="0" applyNumberFormat="1" applyFont="1" applyFill="1" applyBorder="1" applyAlignment="1" applyProtection="1">
      <alignment vertical="center" wrapText="1"/>
      <protection/>
    </xf>
    <xf numFmtId="4" fontId="8" fillId="33" borderId="32" xfId="0" applyNumberFormat="1" applyFont="1" applyFill="1" applyBorder="1" applyAlignment="1" applyProtection="1">
      <alignment/>
      <protection/>
    </xf>
    <xf numFmtId="4" fontId="8" fillId="33" borderId="49" xfId="0" applyNumberFormat="1" applyFont="1" applyFill="1" applyBorder="1" applyAlignment="1" applyProtection="1">
      <alignment/>
      <protection/>
    </xf>
    <xf numFmtId="4" fontId="8" fillId="33" borderId="3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 horizontal="justify" vertical="top" wrapText="1"/>
      <protection/>
    </xf>
    <xf numFmtId="2" fontId="8" fillId="0" borderId="32" xfId="0" applyNumberFormat="1" applyFont="1" applyFill="1" applyBorder="1" applyAlignment="1" applyProtection="1">
      <alignment/>
      <protection/>
    </xf>
    <xf numFmtId="4" fontId="8" fillId="34" borderId="32" xfId="0" applyNumberFormat="1" applyFont="1" applyFill="1" applyBorder="1" applyAlignment="1" applyProtection="1">
      <alignment horizontal="right"/>
      <protection/>
    </xf>
    <xf numFmtId="4" fontId="8" fillId="0" borderId="50" xfId="0" applyNumberFormat="1" applyFont="1" applyFill="1" applyBorder="1" applyAlignment="1" applyProtection="1">
      <alignment wrapText="1"/>
      <protection/>
    </xf>
    <xf numFmtId="2" fontId="6" fillId="0" borderId="20" xfId="0" applyNumberFormat="1" applyFont="1" applyFill="1" applyBorder="1" applyAlignment="1" applyProtection="1">
      <alignment vertical="center" wrapText="1"/>
      <protection/>
    </xf>
    <xf numFmtId="2" fontId="6" fillId="0" borderId="0" xfId="0" applyNumberFormat="1" applyFont="1" applyFill="1" applyBorder="1" applyAlignment="1" applyProtection="1">
      <alignment vertical="center" wrapText="1"/>
      <protection/>
    </xf>
    <xf numFmtId="4" fontId="8" fillId="34" borderId="54" xfId="0" applyNumberFormat="1" applyFont="1" applyFill="1" applyBorder="1" applyAlignment="1" applyProtection="1">
      <alignment horizontal="right"/>
      <protection/>
    </xf>
    <xf numFmtId="4" fontId="6" fillId="0" borderId="20" xfId="0" applyNumberFormat="1" applyFont="1" applyFill="1" applyBorder="1" applyAlignment="1" applyProtection="1">
      <alignment vertical="center" wrapText="1"/>
      <protection/>
    </xf>
    <xf numFmtId="4" fontId="6" fillId="0" borderId="0" xfId="0" applyNumberFormat="1" applyFont="1" applyFill="1" applyBorder="1" applyAlignment="1" applyProtection="1">
      <alignment vertical="center" wrapText="1"/>
      <protection/>
    </xf>
    <xf numFmtId="4" fontId="6" fillId="0" borderId="15" xfId="0" applyNumberFormat="1" applyFont="1" applyFill="1" applyBorder="1" applyAlignment="1" applyProtection="1">
      <alignment vertical="center" wrapText="1"/>
      <protection/>
    </xf>
    <xf numFmtId="4" fontId="8" fillId="0" borderId="53" xfId="0" applyNumberFormat="1" applyFont="1" applyFill="1" applyBorder="1" applyAlignment="1" applyProtection="1">
      <alignment horizontal="right" wrapText="1"/>
      <protection/>
    </xf>
    <xf numFmtId="4" fontId="8" fillId="0" borderId="53" xfId="0" applyNumberFormat="1" applyFont="1" applyFill="1" applyBorder="1" applyAlignment="1" applyProtection="1">
      <alignment wrapText="1"/>
      <protection/>
    </xf>
    <xf numFmtId="4" fontId="8" fillId="0" borderId="50" xfId="0" applyNumberFormat="1" applyFont="1" applyFill="1" applyBorder="1" applyAlignment="1" applyProtection="1">
      <alignment vertical="center" wrapText="1"/>
      <protection/>
    </xf>
    <xf numFmtId="4" fontId="6" fillId="0" borderId="0" xfId="0" applyNumberFormat="1" applyFont="1" applyFill="1" applyBorder="1" applyAlignment="1" applyProtection="1">
      <alignment horizontal="left" vertical="center" wrapText="1"/>
      <protection/>
    </xf>
    <xf numFmtId="4" fontId="6" fillId="0" borderId="0" xfId="0" applyNumberFormat="1" applyFont="1" applyFill="1" applyBorder="1" applyAlignment="1" applyProtection="1">
      <alignment horizontal="right" vertical="center" wrapText="1"/>
      <protection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4" fontId="8" fillId="0" borderId="63" xfId="0" applyNumberFormat="1" applyFont="1" applyFill="1" applyBorder="1" applyAlignment="1" applyProtection="1">
      <alignment horizontal="right"/>
      <protection/>
    </xf>
    <xf numFmtId="4" fontId="8" fillId="33" borderId="49" xfId="0" applyNumberFormat="1" applyFont="1" applyFill="1" applyBorder="1" applyAlignment="1" applyProtection="1">
      <alignment horizontal="right"/>
      <protection/>
    </xf>
    <xf numFmtId="4" fontId="8" fillId="33" borderId="32" xfId="0" applyNumberFormat="1" applyFont="1" applyFill="1" applyBorder="1" applyAlignment="1" applyProtection="1">
      <alignment horizontal="right"/>
      <protection/>
    </xf>
    <xf numFmtId="0" fontId="12" fillId="0" borderId="51" xfId="0" applyNumberFormat="1" applyFont="1" applyFill="1" applyBorder="1" applyAlignment="1" applyProtection="1">
      <alignment vertical="center" wrapText="1"/>
      <protection/>
    </xf>
    <xf numFmtId="0" fontId="12" fillId="0" borderId="52" xfId="0" applyNumberFormat="1" applyFont="1" applyFill="1" applyBorder="1" applyAlignment="1" applyProtection="1">
      <alignment vertical="center" wrapText="1"/>
      <protection/>
    </xf>
    <xf numFmtId="0" fontId="12" fillId="0" borderId="64" xfId="0" applyNumberFormat="1" applyFont="1" applyFill="1" applyBorder="1" applyAlignment="1" applyProtection="1">
      <alignment vertical="center" wrapText="1"/>
      <protection/>
    </xf>
    <xf numFmtId="4" fontId="8" fillId="0" borderId="49" xfId="0" applyNumberFormat="1" applyFont="1" applyFill="1" applyBorder="1" applyAlignment="1" applyProtection="1">
      <alignment vertical="center" wrapText="1"/>
      <protection/>
    </xf>
    <xf numFmtId="4" fontId="8" fillId="0" borderId="65" xfId="0" applyNumberFormat="1" applyFont="1" applyFill="1" applyBorder="1" applyAlignment="1" applyProtection="1">
      <alignment horizontal="right"/>
      <protection/>
    </xf>
    <xf numFmtId="4" fontId="8" fillId="33" borderId="61" xfId="0" applyNumberFormat="1" applyFont="1" applyFill="1" applyBorder="1" applyAlignment="1" applyProtection="1">
      <alignment/>
      <protection/>
    </xf>
    <xf numFmtId="2" fontId="8" fillId="0" borderId="61" xfId="0" applyNumberFormat="1" applyFont="1" applyFill="1" applyBorder="1" applyAlignment="1" applyProtection="1">
      <alignment horizontal="right"/>
      <protection/>
    </xf>
    <xf numFmtId="2" fontId="8" fillId="0" borderId="32" xfId="0" applyNumberFormat="1" applyFont="1" applyFill="1" applyBorder="1" applyAlignment="1" applyProtection="1">
      <alignment horizontal="right"/>
      <protection/>
    </xf>
    <xf numFmtId="4" fontId="8" fillId="0" borderId="66" xfId="0" applyNumberFormat="1" applyFont="1" applyFill="1" applyBorder="1" applyAlignment="1" applyProtection="1">
      <alignment horizontal="center" vertical="center" wrapText="1"/>
      <protection/>
    </xf>
    <xf numFmtId="4" fontId="8" fillId="0" borderId="37" xfId="0" applyNumberFormat="1" applyFont="1" applyFill="1" applyBorder="1" applyAlignment="1" applyProtection="1">
      <alignment horizontal="center" vertical="center" wrapText="1"/>
      <protection/>
    </xf>
    <xf numFmtId="4" fontId="8" fillId="0" borderId="67" xfId="0" applyNumberFormat="1" applyFont="1" applyFill="1" applyBorder="1" applyAlignment="1" applyProtection="1">
      <alignment horizontal="right"/>
      <protection/>
    </xf>
    <xf numFmtId="4" fontId="8" fillId="33" borderId="49" xfId="0" applyNumberFormat="1" applyFont="1" applyFill="1" applyBorder="1" applyAlignment="1" applyProtection="1">
      <alignment horizontal="right" vertical="center" wrapText="1"/>
      <protection/>
    </xf>
    <xf numFmtId="4" fontId="8" fillId="33" borderId="67" xfId="0" applyNumberFormat="1" applyFont="1" applyFill="1" applyBorder="1" applyAlignment="1" applyProtection="1">
      <alignment horizontal="right"/>
      <protection/>
    </xf>
    <xf numFmtId="4" fontId="8" fillId="33" borderId="40" xfId="0" applyNumberFormat="1" applyFont="1" applyFill="1" applyBorder="1" applyAlignment="1" applyProtection="1">
      <alignment horizontal="right"/>
      <protection/>
    </xf>
    <xf numFmtId="4" fontId="8" fillId="33" borderId="37" xfId="0" applyNumberFormat="1" applyFont="1" applyFill="1" applyBorder="1" applyAlignment="1" applyProtection="1">
      <alignment horizontal="right"/>
      <protection/>
    </xf>
    <xf numFmtId="4" fontId="8" fillId="0" borderId="41" xfId="0" applyNumberFormat="1" applyFont="1" applyFill="1" applyBorder="1" applyAlignment="1" applyProtection="1">
      <alignment/>
      <protection/>
    </xf>
    <xf numFmtId="4" fontId="8" fillId="0" borderId="68" xfId="0" applyNumberFormat="1" applyFont="1" applyFill="1" applyBorder="1" applyAlignment="1" applyProtection="1">
      <alignment/>
      <protection/>
    </xf>
    <xf numFmtId="4" fontId="8" fillId="33" borderId="50" xfId="0" applyNumberFormat="1" applyFont="1" applyFill="1" applyBorder="1" applyAlignment="1" applyProtection="1">
      <alignment/>
      <protection/>
    </xf>
    <xf numFmtId="4" fontId="8" fillId="0" borderId="39" xfId="0" applyNumberFormat="1" applyFont="1" applyFill="1" applyBorder="1" applyAlignment="1" applyProtection="1">
      <alignment/>
      <protection/>
    </xf>
    <xf numFmtId="4" fontId="8" fillId="0" borderId="24" xfId="0" applyNumberFormat="1" applyFont="1" applyFill="1" applyBorder="1" applyAlignment="1" applyProtection="1">
      <alignment/>
      <protection/>
    </xf>
    <xf numFmtId="4" fontId="8" fillId="0" borderId="53" xfId="0" applyNumberFormat="1" applyFont="1" applyFill="1" applyBorder="1" applyAlignment="1" applyProtection="1">
      <alignment/>
      <protection/>
    </xf>
    <xf numFmtId="4" fontId="8" fillId="33" borderId="69" xfId="0" applyNumberFormat="1" applyFont="1" applyFill="1" applyBorder="1" applyAlignment="1" applyProtection="1">
      <alignment/>
      <protection/>
    </xf>
    <xf numFmtId="4" fontId="14" fillId="0" borderId="40" xfId="0" applyNumberFormat="1" applyFont="1" applyFill="1" applyBorder="1" applyAlignment="1" applyProtection="1">
      <alignment horizontal="right"/>
      <protection/>
    </xf>
    <xf numFmtId="4" fontId="14" fillId="0" borderId="48" xfId="0" applyNumberFormat="1" applyFont="1" applyFill="1" applyBorder="1" applyAlignment="1" applyProtection="1">
      <alignment/>
      <protection/>
    </xf>
    <xf numFmtId="4" fontId="14" fillId="0" borderId="37" xfId="0" applyNumberFormat="1" applyFont="1" applyFill="1" applyBorder="1" applyAlignment="1" applyProtection="1">
      <alignment/>
      <protection/>
    </xf>
    <xf numFmtId="4" fontId="8" fillId="34" borderId="33" xfId="0" applyNumberFormat="1" applyFont="1" applyFill="1" applyBorder="1" applyAlignment="1" applyProtection="1">
      <alignment horizontal="right"/>
      <protection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4" fontId="8" fillId="0" borderId="32" xfId="0" applyNumberFormat="1" applyFont="1" applyFill="1" applyBorder="1" applyAlignment="1" applyProtection="1">
      <alignment horizontal="right" wrapText="1"/>
      <protection/>
    </xf>
    <xf numFmtId="4" fontId="8" fillId="0" borderId="18" xfId="0" applyNumberFormat="1" applyFont="1" applyFill="1" applyBorder="1" applyAlignment="1" applyProtection="1">
      <alignment horizontal="right" vertical="center"/>
      <protection/>
    </xf>
    <xf numFmtId="4" fontId="8" fillId="0" borderId="26" xfId="0" applyNumberFormat="1" applyFont="1" applyFill="1" applyBorder="1" applyAlignment="1" applyProtection="1">
      <alignment horizontal="right" vertical="center"/>
      <protection/>
    </xf>
    <xf numFmtId="4" fontId="8" fillId="0" borderId="44" xfId="0" applyNumberFormat="1" applyFont="1" applyFill="1" applyBorder="1" applyAlignment="1" applyProtection="1">
      <alignment horizontal="right" vertical="center"/>
      <protection/>
    </xf>
    <xf numFmtId="4" fontId="8" fillId="0" borderId="30" xfId="0" applyNumberFormat="1" applyFont="1" applyFill="1" applyBorder="1" applyAlignment="1" applyProtection="1">
      <alignment horizontal="right" vertical="center"/>
      <protection/>
    </xf>
    <xf numFmtId="4" fontId="8" fillId="0" borderId="70" xfId="0" applyNumberFormat="1" applyFont="1" applyFill="1" applyBorder="1" applyAlignment="1" applyProtection="1">
      <alignment horizontal="right"/>
      <protection/>
    </xf>
    <xf numFmtId="4" fontId="8" fillId="0" borderId="71" xfId="0" applyNumberFormat="1" applyFont="1" applyFill="1" applyBorder="1" applyAlignment="1" applyProtection="1">
      <alignment horizontal="right"/>
      <protection/>
    </xf>
    <xf numFmtId="4" fontId="8" fillId="0" borderId="72" xfId="0" applyNumberFormat="1" applyFont="1" applyFill="1" applyBorder="1" applyAlignment="1" applyProtection="1">
      <alignment horizontal="right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4" fontId="57" fillId="0" borderId="20" xfId="0" applyNumberFormat="1" applyFont="1" applyFill="1" applyBorder="1" applyAlignment="1" applyProtection="1">
      <alignment horizontal="right"/>
      <protection/>
    </xf>
    <xf numFmtId="4" fontId="57" fillId="0" borderId="20" xfId="0" applyNumberFormat="1" applyFont="1" applyFill="1" applyBorder="1" applyAlignment="1" applyProtection="1">
      <alignment horizontal="center"/>
      <protection/>
    </xf>
    <xf numFmtId="4" fontId="58" fillId="0" borderId="0" xfId="0" applyNumberFormat="1" applyFont="1" applyAlignment="1">
      <alignment/>
    </xf>
    <xf numFmtId="4" fontId="58" fillId="0" borderId="30" xfId="0" applyNumberFormat="1" applyFont="1" applyBorder="1" applyAlignment="1">
      <alignment/>
    </xf>
    <xf numFmtId="4" fontId="8" fillId="34" borderId="49" xfId="0" applyNumberFormat="1" applyFont="1" applyFill="1" applyBorder="1" applyAlignment="1" applyProtection="1">
      <alignment vertical="center" wrapText="1"/>
      <protection/>
    </xf>
    <xf numFmtId="4" fontId="8" fillId="0" borderId="45" xfId="0" applyNumberFormat="1" applyFont="1" applyFill="1" applyBorder="1" applyAlignment="1" applyProtection="1">
      <alignment wrapText="1"/>
      <protection/>
    </xf>
    <xf numFmtId="4" fontId="8" fillId="0" borderId="25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" fontId="8" fillId="35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>
      <alignment horizontal="left" vertical="center"/>
    </xf>
    <xf numFmtId="0" fontId="3" fillId="0" borderId="73" xfId="0" applyNumberFormat="1" applyFont="1" applyFill="1" applyBorder="1" applyAlignment="1" applyProtection="1">
      <alignment horizontal="left" vertical="center"/>
      <protection/>
    </xf>
    <xf numFmtId="0" fontId="4" fillId="0" borderId="25" xfId="0" applyFont="1" applyBorder="1" applyAlignment="1">
      <alignment horizontal="left" vertical="center"/>
    </xf>
    <xf numFmtId="0" fontId="2" fillId="0" borderId="50" xfId="0" applyNumberFormat="1" applyFont="1" applyFill="1" applyBorder="1" applyAlignment="1" applyProtection="1">
      <alignment horizontal="left" vertical="center"/>
      <protection/>
    </xf>
    <xf numFmtId="0" fontId="5" fillId="0" borderId="32" xfId="0" applyFont="1" applyBorder="1" applyAlignment="1">
      <alignment horizontal="left" vertical="center"/>
    </xf>
    <xf numFmtId="4" fontId="21" fillId="0" borderId="49" xfId="0" applyNumberFormat="1" applyFont="1" applyBorder="1" applyAlignment="1">
      <alignment horizontal="right" vertical="center"/>
    </xf>
    <xf numFmtId="4" fontId="18" fillId="0" borderId="20" xfId="0" applyNumberFormat="1" applyFont="1" applyBorder="1" applyAlignment="1">
      <alignment horizontal="right" vertical="center"/>
    </xf>
    <xf numFmtId="4" fontId="18" fillId="0" borderId="61" xfId="0" applyNumberFormat="1" applyFont="1" applyBorder="1" applyAlignment="1">
      <alignment horizontal="right"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Font="1" applyBorder="1" applyAlignment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16" fillId="0" borderId="15" xfId="0" applyFont="1" applyBorder="1" applyAlignment="1">
      <alignment horizontal="left" vertical="center"/>
    </xf>
    <xf numFmtId="0" fontId="19" fillId="0" borderId="11" xfId="0" applyNumberFormat="1" applyFont="1" applyFill="1" applyBorder="1" applyAlignment="1" applyProtection="1">
      <alignment horizontal="left" vertical="center"/>
      <protection/>
    </xf>
    <xf numFmtId="0" fontId="20" fillId="0" borderId="11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4" fontId="21" fillId="0" borderId="58" xfId="0" applyNumberFormat="1" applyFont="1" applyBorder="1" applyAlignment="1">
      <alignment horizontal="right"/>
    </xf>
    <xf numFmtId="4" fontId="18" fillId="0" borderId="12" xfId="0" applyNumberFormat="1" applyFont="1" applyBorder="1" applyAlignment="1">
      <alignment horizontal="right"/>
    </xf>
    <xf numFmtId="4" fontId="18" fillId="0" borderId="65" xfId="0" applyNumberFormat="1" applyFont="1" applyBorder="1" applyAlignment="1">
      <alignment horizontal="right"/>
    </xf>
    <xf numFmtId="4" fontId="18" fillId="0" borderId="45" xfId="0" applyNumberFormat="1" applyFont="1" applyBorder="1" applyAlignment="1">
      <alignment horizontal="right"/>
    </xf>
    <xf numFmtId="4" fontId="18" fillId="0" borderId="15" xfId="0" applyNumberFormat="1" applyFont="1" applyBorder="1" applyAlignment="1">
      <alignment horizontal="right"/>
    </xf>
    <xf numFmtId="4" fontId="18" fillId="0" borderId="66" xfId="0" applyNumberFormat="1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5"/>
  <sheetViews>
    <sheetView tabSelected="1" zoomScalePageLayoutView="0" workbookViewId="0" topLeftCell="A1">
      <selection activeCell="E47" sqref="E47"/>
    </sheetView>
  </sheetViews>
  <sheetFormatPr defaultColWidth="10.00390625" defaultRowHeight="15"/>
  <cols>
    <col min="1" max="1" width="3.00390625" style="77" customWidth="1"/>
    <col min="2" max="2" width="7.00390625" style="140" customWidth="1"/>
    <col min="3" max="3" width="59.57421875" style="46" customWidth="1"/>
    <col min="4" max="4" width="16.00390625" style="46" customWidth="1"/>
    <col min="5" max="6" width="15.57421875" style="49" customWidth="1"/>
    <col min="7" max="7" width="15.7109375" style="49" customWidth="1"/>
    <col min="8" max="8" width="10.00390625" style="77" customWidth="1"/>
    <col min="9" max="9" width="0" style="77" hidden="1" customWidth="1"/>
    <col min="10" max="10" width="0.9921875" style="77" customWidth="1"/>
    <col min="11" max="11" width="10.00390625" style="77" customWidth="1"/>
    <col min="12" max="12" width="12.00390625" style="77" customWidth="1"/>
    <col min="13" max="13" width="13.00390625" style="77" customWidth="1"/>
    <col min="14" max="16384" width="10.00390625" style="77" customWidth="1"/>
  </cols>
  <sheetData>
    <row r="1" spans="2:7" ht="15.75">
      <c r="B1" s="230" t="s">
        <v>313</v>
      </c>
      <c r="C1" s="231"/>
      <c r="D1" s="231"/>
      <c r="E1" s="231"/>
      <c r="F1" s="231"/>
      <c r="G1" s="231"/>
    </row>
    <row r="2" spans="2:7" ht="19.5" thickBot="1">
      <c r="B2" s="232" t="s">
        <v>163</v>
      </c>
      <c r="C2" s="233"/>
      <c r="D2" s="108"/>
      <c r="E2" s="108"/>
      <c r="F2" s="108"/>
      <c r="G2" s="108"/>
    </row>
    <row r="3" spans="2:7" ht="17.25" thickBot="1" thickTop="1">
      <c r="B3" s="234" t="s">
        <v>168</v>
      </c>
      <c r="C3" s="235"/>
      <c r="D3" s="236">
        <v>620006.94</v>
      </c>
      <c r="E3" s="237"/>
      <c r="F3" s="237"/>
      <c r="G3" s="238"/>
    </row>
    <row r="4" spans="2:7" ht="17.25" thickBot="1" thickTop="1">
      <c r="B4" s="234" t="s">
        <v>169</v>
      </c>
      <c r="C4" s="235"/>
      <c r="D4" s="236">
        <v>694916.24</v>
      </c>
      <c r="E4" s="237"/>
      <c r="F4" s="237"/>
      <c r="G4" s="238"/>
    </row>
    <row r="5" spans="2:7" ht="16.5" thickBot="1" thickTop="1">
      <c r="B5" s="107"/>
      <c r="C5" s="1"/>
      <c r="D5" s="109"/>
      <c r="E5" s="110"/>
      <c r="F5" s="110"/>
      <c r="G5" s="141"/>
    </row>
    <row r="6" spans="2:7" ht="65.25" thickBot="1" thickTop="1">
      <c r="B6" s="50" t="s">
        <v>85</v>
      </c>
      <c r="C6" s="89" t="s">
        <v>0</v>
      </c>
      <c r="D6" s="111" t="s">
        <v>314</v>
      </c>
      <c r="E6" s="112" t="s">
        <v>315</v>
      </c>
      <c r="F6" s="194" t="s">
        <v>316</v>
      </c>
      <c r="G6" s="101" t="s">
        <v>317</v>
      </c>
    </row>
    <row r="7" spans="2:7" ht="26.25" thickTop="1">
      <c r="B7" s="3"/>
      <c r="C7" s="4" t="s">
        <v>170</v>
      </c>
      <c r="D7" s="5"/>
      <c r="E7" s="6"/>
      <c r="F7" s="6"/>
      <c r="G7" s="6"/>
    </row>
    <row r="8" spans="2:7" ht="13.5" thickBot="1">
      <c r="B8" s="8" t="s">
        <v>1</v>
      </c>
      <c r="C8" s="9" t="s">
        <v>2</v>
      </c>
      <c r="D8" s="4"/>
      <c r="E8" s="11"/>
      <c r="F8" s="11"/>
      <c r="G8" s="11"/>
    </row>
    <row r="9" spans="2:7" ht="13.5" thickTop="1">
      <c r="B9" s="13" t="s">
        <v>3</v>
      </c>
      <c r="C9" s="113" t="s">
        <v>4</v>
      </c>
      <c r="D9" s="15">
        <v>0</v>
      </c>
      <c r="E9" s="17">
        <v>540000</v>
      </c>
      <c r="F9" s="213">
        <v>525000</v>
      </c>
      <c r="G9" s="16">
        <f>SUM(D9+F9)</f>
        <v>525000</v>
      </c>
    </row>
    <row r="10" spans="2:7" ht="13.5" thickBot="1">
      <c r="B10" s="13" t="s">
        <v>5</v>
      </c>
      <c r="C10" s="114"/>
      <c r="D10" s="102">
        <v>0</v>
      </c>
      <c r="E10" s="19">
        <v>0</v>
      </c>
      <c r="F10" s="211">
        <v>0</v>
      </c>
      <c r="G10" s="24">
        <v>0</v>
      </c>
    </row>
    <row r="11" spans="2:7" ht="14.25" thickBot="1" thickTop="1">
      <c r="B11" s="8" t="s">
        <v>6</v>
      </c>
      <c r="C11" s="9" t="s">
        <v>7</v>
      </c>
      <c r="D11" s="20"/>
      <c r="E11" s="221"/>
      <c r="F11" s="21"/>
      <c r="G11" s="21"/>
    </row>
    <row r="12" spans="2:7" ht="13.5" thickTop="1">
      <c r="B12" s="13" t="s">
        <v>8</v>
      </c>
      <c r="C12" s="14" t="s">
        <v>9</v>
      </c>
      <c r="D12" s="103">
        <v>0</v>
      </c>
      <c r="E12" s="17">
        <v>0</v>
      </c>
      <c r="F12" s="213">
        <v>0</v>
      </c>
      <c r="G12" s="16">
        <f>SUM(D12+F12)</f>
        <v>0</v>
      </c>
    </row>
    <row r="13" spans="2:7" ht="12.75">
      <c r="B13" s="13" t="s">
        <v>10</v>
      </c>
      <c r="C13" s="32" t="s">
        <v>11</v>
      </c>
      <c r="D13" s="23">
        <v>0</v>
      </c>
      <c r="E13" s="31">
        <v>0</v>
      </c>
      <c r="F13" s="214">
        <v>0</v>
      </c>
      <c r="G13" s="24">
        <v>0</v>
      </c>
    </row>
    <row r="14" spans="2:7" ht="12.75">
      <c r="B14" s="13" t="s">
        <v>12</v>
      </c>
      <c r="C14" s="14" t="s">
        <v>298</v>
      </c>
      <c r="D14" s="25">
        <v>0</v>
      </c>
      <c r="E14" s="84">
        <v>800</v>
      </c>
      <c r="F14" s="215">
        <v>0</v>
      </c>
      <c r="G14" s="24">
        <v>0</v>
      </c>
    </row>
    <row r="15" spans="2:7" ht="12.75">
      <c r="B15" s="13" t="s">
        <v>13</v>
      </c>
      <c r="C15" s="32" t="s">
        <v>14</v>
      </c>
      <c r="D15" s="25">
        <v>0</v>
      </c>
      <c r="E15" s="84">
        <v>15531.75</v>
      </c>
      <c r="F15" s="215">
        <v>0</v>
      </c>
      <c r="G15" s="24">
        <v>0</v>
      </c>
    </row>
    <row r="16" spans="2:7" ht="12.75">
      <c r="B16" s="13" t="s">
        <v>15</v>
      </c>
      <c r="C16" s="186"/>
      <c r="D16" s="45">
        <v>0</v>
      </c>
      <c r="E16" s="84">
        <v>0</v>
      </c>
      <c r="F16" s="84">
        <v>0</v>
      </c>
      <c r="G16" s="24">
        <v>0</v>
      </c>
    </row>
    <row r="17" spans="2:7" ht="12.75">
      <c r="B17" s="13" t="s">
        <v>16</v>
      </c>
      <c r="C17" s="186"/>
      <c r="D17" s="25">
        <v>0</v>
      </c>
      <c r="E17" s="84">
        <v>0</v>
      </c>
      <c r="F17" s="215">
        <v>0</v>
      </c>
      <c r="G17" s="24">
        <v>0</v>
      </c>
    </row>
    <row r="18" spans="2:7" ht="12.75">
      <c r="B18" s="13" t="s">
        <v>17</v>
      </c>
      <c r="C18" s="186"/>
      <c r="D18" s="25">
        <v>0</v>
      </c>
      <c r="E18" s="84">
        <v>0</v>
      </c>
      <c r="F18" s="215">
        <v>0</v>
      </c>
      <c r="G18" s="24">
        <v>0</v>
      </c>
    </row>
    <row r="19" spans="2:7" ht="13.5" thickBot="1">
      <c r="B19" s="13" t="s">
        <v>18</v>
      </c>
      <c r="C19" s="186"/>
      <c r="D19" s="115">
        <v>0</v>
      </c>
      <c r="E19" s="19">
        <v>0</v>
      </c>
      <c r="F19" s="54">
        <v>0</v>
      </c>
      <c r="G19" s="24">
        <v>0</v>
      </c>
    </row>
    <row r="20" spans="2:7" ht="13.5" thickTop="1">
      <c r="B20" s="7"/>
      <c r="C20" s="9" t="s">
        <v>164</v>
      </c>
      <c r="D20" s="40"/>
      <c r="E20" s="40"/>
      <c r="F20" s="40"/>
      <c r="G20" s="40"/>
    </row>
    <row r="21" spans="2:7" ht="13.5" thickBot="1">
      <c r="B21" s="8" t="s">
        <v>19</v>
      </c>
      <c r="C21" s="9" t="s">
        <v>20</v>
      </c>
      <c r="D21" s="27"/>
      <c r="E21" s="12"/>
      <c r="F21" s="12"/>
      <c r="G21" s="28"/>
    </row>
    <row r="22" spans="2:7" ht="13.5" thickTop="1">
      <c r="B22" s="13" t="s">
        <v>21</v>
      </c>
      <c r="C22" s="113" t="s">
        <v>22</v>
      </c>
      <c r="D22" s="29">
        <v>0</v>
      </c>
      <c r="E22" s="17">
        <v>45300</v>
      </c>
      <c r="F22" s="17">
        <v>72792.57</v>
      </c>
      <c r="G22" s="16">
        <f>SUM(D22+F22)</f>
        <v>72792.57</v>
      </c>
    </row>
    <row r="23" spans="2:7" ht="12.75">
      <c r="B23" s="13" t="s">
        <v>23</v>
      </c>
      <c r="C23" s="113" t="s">
        <v>311</v>
      </c>
      <c r="D23" s="30">
        <v>0</v>
      </c>
      <c r="E23" s="31">
        <v>0</v>
      </c>
      <c r="F23" s="31">
        <v>0</v>
      </c>
      <c r="G23" s="24">
        <v>0</v>
      </c>
    </row>
    <row r="24" spans="2:7" ht="12.75">
      <c r="B24" s="13" t="s">
        <v>25</v>
      </c>
      <c r="C24" s="113" t="s">
        <v>310</v>
      </c>
      <c r="D24" s="30">
        <v>0</v>
      </c>
      <c r="E24" s="84">
        <v>0</v>
      </c>
      <c r="F24" s="84">
        <v>0</v>
      </c>
      <c r="G24" s="24">
        <v>0</v>
      </c>
    </row>
    <row r="25" spans="2:7" ht="12.75">
      <c r="B25" s="13" t="s">
        <v>26</v>
      </c>
      <c r="C25" s="113" t="s">
        <v>27</v>
      </c>
      <c r="D25" s="30">
        <v>0</v>
      </c>
      <c r="E25" s="31">
        <v>0</v>
      </c>
      <c r="F25" s="31">
        <v>0</v>
      </c>
      <c r="G25" s="24">
        <v>0</v>
      </c>
    </row>
    <row r="26" spans="2:7" ht="12.75">
      <c r="B26" s="13" t="s">
        <v>28</v>
      </c>
      <c r="C26" s="113" t="s">
        <v>29</v>
      </c>
      <c r="D26" s="30">
        <v>0</v>
      </c>
      <c r="E26" s="31">
        <v>0</v>
      </c>
      <c r="F26" s="31">
        <v>0</v>
      </c>
      <c r="G26" s="24">
        <v>0</v>
      </c>
    </row>
    <row r="27" spans="2:7" ht="12.75">
      <c r="B27" s="13" t="s">
        <v>30</v>
      </c>
      <c r="C27" s="113" t="s">
        <v>171</v>
      </c>
      <c r="D27" s="30">
        <v>0</v>
      </c>
      <c r="E27" s="31">
        <v>0</v>
      </c>
      <c r="F27" s="31">
        <v>0</v>
      </c>
      <c r="G27" s="24">
        <v>0</v>
      </c>
    </row>
    <row r="28" spans="2:7" ht="12.75">
      <c r="B28" s="13" t="s">
        <v>31</v>
      </c>
      <c r="C28" s="113" t="s">
        <v>306</v>
      </c>
      <c r="D28" s="30">
        <v>0</v>
      </c>
      <c r="E28" s="31">
        <v>0</v>
      </c>
      <c r="F28" s="31">
        <v>0</v>
      </c>
      <c r="G28" s="24">
        <v>0</v>
      </c>
    </row>
    <row r="29" spans="2:7" ht="12.75">
      <c r="B29" s="13" t="s">
        <v>32</v>
      </c>
      <c r="C29" s="113" t="s">
        <v>33</v>
      </c>
      <c r="D29" s="30">
        <v>0</v>
      </c>
      <c r="E29" s="31">
        <v>0</v>
      </c>
      <c r="F29" s="31">
        <v>0</v>
      </c>
      <c r="G29" s="24">
        <v>0</v>
      </c>
    </row>
    <row r="30" spans="2:7" ht="25.5">
      <c r="B30" s="13" t="s">
        <v>34</v>
      </c>
      <c r="C30" s="116" t="s">
        <v>172</v>
      </c>
      <c r="D30" s="30">
        <v>0</v>
      </c>
      <c r="E30" s="31">
        <v>95381</v>
      </c>
      <c r="F30" s="31">
        <v>100000</v>
      </c>
      <c r="G30" s="24">
        <v>100000</v>
      </c>
    </row>
    <row r="31" spans="2:7" ht="12.75">
      <c r="B31" s="13" t="s">
        <v>35</v>
      </c>
      <c r="C31" s="32" t="s">
        <v>173</v>
      </c>
      <c r="D31" s="45">
        <v>0</v>
      </c>
      <c r="E31" s="83">
        <v>17280</v>
      </c>
      <c r="F31" s="83">
        <v>0</v>
      </c>
      <c r="G31" s="24">
        <v>0</v>
      </c>
    </row>
    <row r="32" spans="2:7" ht="13.5" thickBot="1">
      <c r="B32" s="13" t="s">
        <v>295</v>
      </c>
      <c r="C32" s="14" t="s">
        <v>300</v>
      </c>
      <c r="D32" s="33">
        <v>0</v>
      </c>
      <c r="E32" s="216">
        <v>7800</v>
      </c>
      <c r="F32" s="35">
        <v>0</v>
      </c>
      <c r="G32" s="24">
        <v>0</v>
      </c>
    </row>
    <row r="33" spans="2:7" ht="14.25" thickBot="1" thickTop="1">
      <c r="B33" s="8" t="s">
        <v>36</v>
      </c>
      <c r="C33" s="9" t="s">
        <v>37</v>
      </c>
      <c r="D33" s="20"/>
      <c r="E33" s="20"/>
      <c r="F33" s="20"/>
      <c r="G33" s="20"/>
    </row>
    <row r="34" spans="2:7" ht="13.5" thickTop="1">
      <c r="B34" s="13" t="s">
        <v>38</v>
      </c>
      <c r="C34" s="116"/>
      <c r="D34" s="105">
        <v>0</v>
      </c>
      <c r="E34" s="53">
        <v>0</v>
      </c>
      <c r="F34" s="53">
        <v>0</v>
      </c>
      <c r="G34" s="16">
        <v>0</v>
      </c>
    </row>
    <row r="35" spans="2:7" ht="13.5" thickBot="1">
      <c r="B35" s="13" t="s">
        <v>39</v>
      </c>
      <c r="C35" s="114"/>
      <c r="D35" s="106">
        <v>0</v>
      </c>
      <c r="E35" s="54">
        <v>0</v>
      </c>
      <c r="F35" s="54">
        <v>0</v>
      </c>
      <c r="G35" s="24">
        <v>0</v>
      </c>
    </row>
    <row r="36" spans="2:7" ht="14.25" thickBot="1" thickTop="1">
      <c r="B36" s="8" t="s">
        <v>40</v>
      </c>
      <c r="C36" s="9" t="s">
        <v>41</v>
      </c>
      <c r="D36" s="20"/>
      <c r="E36" s="36"/>
      <c r="F36" s="36"/>
      <c r="G36" s="36"/>
    </row>
    <row r="37" spans="2:7" ht="14.25" thickBot="1" thickTop="1">
      <c r="B37" s="13" t="s">
        <v>42</v>
      </c>
      <c r="C37" s="14" t="s">
        <v>43</v>
      </c>
      <c r="D37" s="29">
        <v>0</v>
      </c>
      <c r="E37" s="17">
        <v>3595.25</v>
      </c>
      <c r="F37" s="17">
        <v>3000</v>
      </c>
      <c r="G37" s="16">
        <v>3000</v>
      </c>
    </row>
    <row r="38" spans="2:7" ht="14.25" thickBot="1" thickTop="1">
      <c r="B38" s="13" t="s">
        <v>44</v>
      </c>
      <c r="C38" s="114"/>
      <c r="D38" s="33">
        <v>0</v>
      </c>
      <c r="E38" s="16">
        <f>(C38+D38)</f>
        <v>0</v>
      </c>
      <c r="F38" s="35">
        <v>0</v>
      </c>
      <c r="G38" s="24">
        <v>0</v>
      </c>
    </row>
    <row r="39" spans="2:7" ht="18" customHeight="1" thickBot="1" thickTop="1">
      <c r="B39" s="8" t="s">
        <v>45</v>
      </c>
      <c r="C39" s="9" t="s">
        <v>46</v>
      </c>
      <c r="D39" s="20"/>
      <c r="E39" s="36"/>
      <c r="F39" s="36"/>
      <c r="G39" s="36"/>
    </row>
    <row r="40" spans="2:7" ht="18" customHeight="1" thickTop="1">
      <c r="B40" s="13" t="s">
        <v>47</v>
      </c>
      <c r="C40" s="113" t="s">
        <v>174</v>
      </c>
      <c r="D40" s="105">
        <v>0</v>
      </c>
      <c r="E40" s="17">
        <v>1200</v>
      </c>
      <c r="F40" s="53">
        <v>1200</v>
      </c>
      <c r="G40" s="16">
        <v>1200</v>
      </c>
    </row>
    <row r="41" spans="2:7" ht="28.5" customHeight="1">
      <c r="B41" s="13" t="s">
        <v>48</v>
      </c>
      <c r="C41" s="117" t="s">
        <v>175</v>
      </c>
      <c r="D41" s="87">
        <v>15000</v>
      </c>
      <c r="E41" s="88">
        <v>15000</v>
      </c>
      <c r="F41" s="182">
        <v>15000</v>
      </c>
      <c r="G41" s="24">
        <v>30000</v>
      </c>
    </row>
    <row r="42" spans="2:7" ht="18" customHeight="1">
      <c r="B42" s="13" t="s">
        <v>301</v>
      </c>
      <c r="C42" s="113" t="s">
        <v>307</v>
      </c>
      <c r="D42" s="45">
        <v>0</v>
      </c>
      <c r="E42" s="84">
        <v>2397.42</v>
      </c>
      <c r="F42" s="65">
        <v>1200</v>
      </c>
      <c r="G42" s="24">
        <v>1200</v>
      </c>
    </row>
    <row r="43" spans="2:7" ht="18" customHeight="1" thickBot="1">
      <c r="B43" s="13" t="s">
        <v>302</v>
      </c>
      <c r="C43" s="113" t="s">
        <v>308</v>
      </c>
      <c r="D43" s="33">
        <v>0</v>
      </c>
      <c r="E43" s="35">
        <v>1200</v>
      </c>
      <c r="F43" s="54">
        <v>1200</v>
      </c>
      <c r="G43" s="24">
        <v>1200</v>
      </c>
    </row>
    <row r="44" spans="2:7" ht="18" customHeight="1" thickBot="1" thickTop="1">
      <c r="B44" s="8" t="s">
        <v>49</v>
      </c>
      <c r="C44" s="9" t="s">
        <v>50</v>
      </c>
      <c r="D44" s="20"/>
      <c r="E44" s="38"/>
      <c r="F44" s="36"/>
      <c r="G44" s="38"/>
    </row>
    <row r="45" spans="2:7" ht="18" customHeight="1" thickBot="1" thickTop="1">
      <c r="B45" s="13" t="s">
        <v>51</v>
      </c>
      <c r="C45" s="113" t="s">
        <v>309</v>
      </c>
      <c r="D45" s="118">
        <v>0</v>
      </c>
      <c r="E45" s="43">
        <v>15978</v>
      </c>
      <c r="F45" s="53">
        <v>0</v>
      </c>
      <c r="G45" s="44">
        <v>0</v>
      </c>
    </row>
    <row r="46" spans="2:7" ht="18" customHeight="1" thickBot="1" thickTop="1">
      <c r="B46" s="8" t="s">
        <v>52</v>
      </c>
      <c r="C46" s="9" t="s">
        <v>53</v>
      </c>
      <c r="D46" s="20"/>
      <c r="E46" s="36"/>
      <c r="F46" s="38"/>
      <c r="G46" s="36"/>
    </row>
    <row r="47" spans="2:7" ht="18" customHeight="1" thickTop="1">
      <c r="B47" s="13" t="s">
        <v>54</v>
      </c>
      <c r="C47" s="113" t="s">
        <v>55</v>
      </c>
      <c r="D47" s="103">
        <v>0</v>
      </c>
      <c r="E47" s="17">
        <v>0</v>
      </c>
      <c r="F47" s="53">
        <v>0</v>
      </c>
      <c r="G47" s="16">
        <v>0</v>
      </c>
    </row>
    <row r="48" spans="2:7" ht="18" customHeight="1" thickBot="1">
      <c r="B48" s="13" t="s">
        <v>56</v>
      </c>
      <c r="C48" s="116"/>
      <c r="D48" s="106">
        <v>0</v>
      </c>
      <c r="E48" s="35">
        <v>0</v>
      </c>
      <c r="F48" s="54">
        <v>0</v>
      </c>
      <c r="G48" s="34">
        <v>0</v>
      </c>
    </row>
    <row r="49" spans="2:7" ht="20.25" customHeight="1" thickTop="1">
      <c r="B49" s="39"/>
      <c r="C49" s="4" t="s">
        <v>57</v>
      </c>
      <c r="D49" s="57"/>
      <c r="E49" s="11"/>
      <c r="F49" s="11"/>
      <c r="G49" s="11"/>
    </row>
    <row r="50" spans="2:7" ht="24" customHeight="1" thickBot="1">
      <c r="B50" s="8" t="s">
        <v>58</v>
      </c>
      <c r="C50" s="9" t="s">
        <v>59</v>
      </c>
      <c r="D50" s="27"/>
      <c r="E50" s="12"/>
      <c r="F50" s="12"/>
      <c r="G50" s="12"/>
    </row>
    <row r="51" spans="2:7" ht="19.5" customHeight="1" thickTop="1">
      <c r="B51" s="13" t="s">
        <v>60</v>
      </c>
      <c r="C51" s="113" t="s">
        <v>61</v>
      </c>
      <c r="D51" s="105">
        <v>0</v>
      </c>
      <c r="E51" s="31">
        <v>0</v>
      </c>
      <c r="F51" s="53">
        <v>0</v>
      </c>
      <c r="G51" s="16">
        <v>0</v>
      </c>
    </row>
    <row r="52" spans="2:7" ht="19.5" customHeight="1">
      <c r="B52" s="13" t="s">
        <v>62</v>
      </c>
      <c r="C52" s="113" t="s">
        <v>63</v>
      </c>
      <c r="D52" s="105">
        <v>0</v>
      </c>
      <c r="E52" s="31">
        <v>0</v>
      </c>
      <c r="F52" s="55">
        <v>0</v>
      </c>
      <c r="G52" s="24">
        <v>0</v>
      </c>
    </row>
    <row r="53" spans="2:7" ht="19.5" customHeight="1" thickBot="1">
      <c r="B53" s="13" t="s">
        <v>64</v>
      </c>
      <c r="C53" s="113" t="s">
        <v>65</v>
      </c>
      <c r="D53" s="106">
        <v>0</v>
      </c>
      <c r="E53" s="216">
        <v>0</v>
      </c>
      <c r="F53" s="54">
        <v>0</v>
      </c>
      <c r="G53" s="24">
        <v>0</v>
      </c>
    </row>
    <row r="54" spans="2:7" ht="19.5" customHeight="1" thickBot="1" thickTop="1">
      <c r="B54" s="8" t="s">
        <v>66</v>
      </c>
      <c r="C54" s="42" t="s">
        <v>67</v>
      </c>
      <c r="D54" s="20"/>
      <c r="E54" s="38"/>
      <c r="F54" s="38"/>
      <c r="G54" s="38"/>
    </row>
    <row r="55" spans="2:7" ht="19.5" customHeight="1" thickBot="1" thickTop="1">
      <c r="B55" s="13" t="s">
        <v>68</v>
      </c>
      <c r="C55" s="121"/>
      <c r="D55" s="118">
        <v>0</v>
      </c>
      <c r="E55" s="88">
        <v>0</v>
      </c>
      <c r="F55" s="100">
        <v>0</v>
      </c>
      <c r="G55" s="44">
        <v>0</v>
      </c>
    </row>
    <row r="56" spans="2:7" ht="19.5" customHeight="1" thickBot="1" thickTop="1">
      <c r="B56" s="8" t="s">
        <v>69</v>
      </c>
      <c r="C56" s="9" t="s">
        <v>70</v>
      </c>
      <c r="D56" s="20"/>
      <c r="E56" s="38"/>
      <c r="F56" s="38"/>
      <c r="G56" s="38"/>
    </row>
    <row r="57" spans="2:7" ht="19.5" customHeight="1" thickTop="1">
      <c r="B57" s="13" t="s">
        <v>71</v>
      </c>
      <c r="C57" s="14" t="s">
        <v>72</v>
      </c>
      <c r="D57" s="105">
        <v>0</v>
      </c>
      <c r="E57" s="31">
        <v>0</v>
      </c>
      <c r="F57" s="53">
        <v>0</v>
      </c>
      <c r="G57" s="16">
        <v>0</v>
      </c>
    </row>
    <row r="58" spans="2:7" ht="19.5" customHeight="1">
      <c r="B58" s="13" t="s">
        <v>73</v>
      </c>
      <c r="C58" s="14" t="s">
        <v>74</v>
      </c>
      <c r="D58" s="64">
        <v>0</v>
      </c>
      <c r="E58" s="84">
        <v>0</v>
      </c>
      <c r="F58" s="55">
        <v>0</v>
      </c>
      <c r="G58" s="24">
        <v>0</v>
      </c>
    </row>
    <row r="59" spans="2:7" ht="19.5" customHeight="1" thickBot="1">
      <c r="B59" s="13" t="s">
        <v>75</v>
      </c>
      <c r="C59" s="14" t="s">
        <v>76</v>
      </c>
      <c r="D59" s="120">
        <v>0</v>
      </c>
      <c r="E59" s="35">
        <v>12377.04</v>
      </c>
      <c r="F59" s="54">
        <v>10000</v>
      </c>
      <c r="G59" s="24">
        <v>10000</v>
      </c>
    </row>
    <row r="60" spans="2:7" ht="19.5" customHeight="1" thickBot="1" thickTop="1">
      <c r="B60" s="8" t="s">
        <v>77</v>
      </c>
      <c r="C60" s="9" t="s">
        <v>78</v>
      </c>
      <c r="D60" s="20"/>
      <c r="E60" s="36"/>
      <c r="F60" s="36"/>
      <c r="G60" s="36"/>
    </row>
    <row r="61" spans="2:7" ht="19.5" customHeight="1" thickBot="1" thickTop="1">
      <c r="B61" s="13" t="s">
        <v>79</v>
      </c>
      <c r="C61" s="14" t="s">
        <v>80</v>
      </c>
      <c r="D61" s="122">
        <v>0</v>
      </c>
      <c r="E61" s="43">
        <v>720</v>
      </c>
      <c r="F61" s="100">
        <v>0</v>
      </c>
      <c r="G61" s="44">
        <v>0</v>
      </c>
    </row>
    <row r="62" spans="2:7" ht="19.5" customHeight="1" thickBot="1" thickTop="1">
      <c r="B62" s="8" t="s">
        <v>81</v>
      </c>
      <c r="C62" s="9" t="s">
        <v>82</v>
      </c>
      <c r="D62" s="20"/>
      <c r="E62" s="36"/>
      <c r="F62" s="123"/>
      <c r="G62" s="123"/>
    </row>
    <row r="63" spans="2:7" ht="19.5" customHeight="1" thickBot="1" thickTop="1">
      <c r="B63" s="13" t="s">
        <v>83</v>
      </c>
      <c r="C63" s="46" t="s">
        <v>84</v>
      </c>
      <c r="D63" s="124">
        <v>0</v>
      </c>
      <c r="E63" s="26">
        <v>0</v>
      </c>
      <c r="F63" s="100">
        <v>0</v>
      </c>
      <c r="G63" s="16">
        <v>0</v>
      </c>
    </row>
    <row r="64" spans="2:7" ht="14.25" thickBot="1" thickTop="1">
      <c r="B64" s="47"/>
      <c r="C64" s="48" t="s">
        <v>176</v>
      </c>
      <c r="D64" s="86">
        <f>SUM(D9:D63)</f>
        <v>15000</v>
      </c>
      <c r="E64" s="125">
        <f>SUM(E9:E63)</f>
        <v>774560.4600000001</v>
      </c>
      <c r="F64" s="183">
        <f>SUM(F9:F63)</f>
        <v>729392.5700000001</v>
      </c>
      <c r="G64" s="59">
        <f>SUM(G9:G63)</f>
        <v>744392.5700000001</v>
      </c>
    </row>
    <row r="65" spans="2:7" ht="13.5" thickTop="1">
      <c r="B65" s="126"/>
      <c r="C65" s="48"/>
      <c r="D65" s="229"/>
      <c r="E65" s="229"/>
      <c r="F65" s="229"/>
      <c r="G65" s="229"/>
    </row>
    <row r="66" spans="2:4" ht="13.5" thickBot="1">
      <c r="B66" s="228"/>
      <c r="C66" s="127"/>
      <c r="D66" s="49"/>
    </row>
    <row r="67" spans="2:7" ht="65.25" thickBot="1" thickTop="1">
      <c r="B67" s="50" t="s">
        <v>85</v>
      </c>
      <c r="C67" s="89" t="s">
        <v>0</v>
      </c>
      <c r="D67" s="111" t="s">
        <v>314</v>
      </c>
      <c r="E67" s="112" t="s">
        <v>315</v>
      </c>
      <c r="F67" s="194" t="s">
        <v>316</v>
      </c>
      <c r="G67" s="101" t="s">
        <v>317</v>
      </c>
    </row>
    <row r="68" spans="2:7" ht="13.5" thickTop="1">
      <c r="B68" s="51"/>
      <c r="C68" s="9" t="s">
        <v>86</v>
      </c>
      <c r="D68" s="4"/>
      <c r="F68" s="52"/>
      <c r="G68" s="62"/>
    </row>
    <row r="69" spans="2:4" ht="12.75">
      <c r="B69" s="51"/>
      <c r="C69" s="9" t="s">
        <v>87</v>
      </c>
      <c r="D69" s="4"/>
    </row>
    <row r="70" spans="2:7" ht="13.5" thickBot="1">
      <c r="B70" s="8" t="s">
        <v>88</v>
      </c>
      <c r="C70" s="9" t="s">
        <v>89</v>
      </c>
      <c r="D70" s="10"/>
      <c r="E70" s="12"/>
      <c r="F70" s="12"/>
      <c r="G70" s="12"/>
    </row>
    <row r="71" spans="2:7" ht="13.5" thickTop="1">
      <c r="B71" s="13" t="s">
        <v>90</v>
      </c>
      <c r="C71" s="9"/>
      <c r="D71" s="103">
        <v>0</v>
      </c>
      <c r="E71" s="17">
        <v>0</v>
      </c>
      <c r="F71" s="53">
        <v>0</v>
      </c>
      <c r="G71" s="16">
        <v>0</v>
      </c>
    </row>
    <row r="72" spans="2:7" ht="13.5" thickBot="1">
      <c r="B72" s="13" t="s">
        <v>91</v>
      </c>
      <c r="C72" s="119"/>
      <c r="D72" s="120">
        <v>0</v>
      </c>
      <c r="E72" s="83">
        <v>0</v>
      </c>
      <c r="F72" s="54">
        <v>0</v>
      </c>
      <c r="G72" s="24">
        <v>0</v>
      </c>
    </row>
    <row r="73" spans="2:7" ht="21.75" customHeight="1" thickBot="1" thickTop="1">
      <c r="B73" s="8" t="s">
        <v>92</v>
      </c>
      <c r="C73" s="9" t="s">
        <v>165</v>
      </c>
      <c r="D73" s="20"/>
      <c r="E73" s="36"/>
      <c r="F73" s="38"/>
      <c r="G73" s="38"/>
    </row>
    <row r="74" spans="2:7" ht="13.5" thickTop="1">
      <c r="B74" s="13" t="s">
        <v>93</v>
      </c>
      <c r="C74" s="9"/>
      <c r="D74" s="103">
        <v>0</v>
      </c>
      <c r="E74" s="17">
        <v>0</v>
      </c>
      <c r="F74" s="53">
        <v>0</v>
      </c>
      <c r="G74" s="16">
        <v>0</v>
      </c>
    </row>
    <row r="75" spans="2:7" ht="13.5" thickBot="1">
      <c r="B75" s="13" t="s">
        <v>94</v>
      </c>
      <c r="C75" s="119"/>
      <c r="D75" s="106">
        <v>0</v>
      </c>
      <c r="E75" s="35">
        <v>0</v>
      </c>
      <c r="F75" s="54">
        <v>0</v>
      </c>
      <c r="G75" s="24">
        <v>0</v>
      </c>
    </row>
    <row r="76" spans="2:7" ht="21" customHeight="1" thickBot="1" thickTop="1">
      <c r="B76" s="8" t="s">
        <v>95</v>
      </c>
      <c r="C76" s="9" t="s">
        <v>96</v>
      </c>
      <c r="D76" s="20"/>
      <c r="E76" s="36"/>
      <c r="F76" s="38"/>
      <c r="G76" s="38"/>
    </row>
    <row r="77" spans="2:7" ht="21" customHeight="1" thickTop="1">
      <c r="B77" s="13" t="s">
        <v>97</v>
      </c>
      <c r="C77" s="14" t="s">
        <v>98</v>
      </c>
      <c r="D77" s="103">
        <v>0</v>
      </c>
      <c r="E77" s="128">
        <v>0</v>
      </c>
      <c r="F77" s="53">
        <v>0</v>
      </c>
      <c r="G77" s="16">
        <v>0</v>
      </c>
    </row>
    <row r="78" spans="2:7" ht="21" customHeight="1">
      <c r="B78" s="13" t="s">
        <v>99</v>
      </c>
      <c r="C78" s="14" t="s">
        <v>100</v>
      </c>
      <c r="D78" s="64">
        <v>0</v>
      </c>
      <c r="E78" s="129">
        <v>0</v>
      </c>
      <c r="F78" s="55">
        <v>0</v>
      </c>
      <c r="G78" s="24">
        <v>0</v>
      </c>
    </row>
    <row r="79" spans="2:7" ht="21" customHeight="1" thickBot="1">
      <c r="B79" s="13" t="s">
        <v>101</v>
      </c>
      <c r="C79" s="14" t="s">
        <v>102</v>
      </c>
      <c r="D79" s="106">
        <v>0</v>
      </c>
      <c r="E79" s="130">
        <v>0</v>
      </c>
      <c r="F79" s="54">
        <v>0</v>
      </c>
      <c r="G79" s="34">
        <v>0</v>
      </c>
    </row>
    <row r="80" spans="2:7" ht="21" customHeight="1" thickTop="1">
      <c r="B80" s="13"/>
      <c r="C80" s="9" t="s">
        <v>103</v>
      </c>
      <c r="D80" s="57"/>
      <c r="F80" s="11"/>
      <c r="G80" s="11"/>
    </row>
    <row r="81" spans="2:7" ht="13.5" thickBot="1">
      <c r="B81" s="8" t="s">
        <v>104</v>
      </c>
      <c r="C81" s="9" t="s">
        <v>20</v>
      </c>
      <c r="D81" s="27"/>
      <c r="E81" s="28"/>
      <c r="F81" s="12"/>
      <c r="G81" s="12"/>
    </row>
    <row r="82" spans="2:7" ht="13.5" thickTop="1">
      <c r="B82" s="13" t="s">
        <v>105</v>
      </c>
      <c r="C82" s="14" t="s">
        <v>106</v>
      </c>
      <c r="D82" s="118">
        <v>0</v>
      </c>
      <c r="E82" s="53">
        <v>90000</v>
      </c>
      <c r="F82" s="53">
        <v>0</v>
      </c>
      <c r="G82" s="16">
        <v>0</v>
      </c>
    </row>
    <row r="83" spans="2:7" ht="13.5" thickBot="1">
      <c r="B83" s="13" t="s">
        <v>107</v>
      </c>
      <c r="C83" s="119"/>
      <c r="D83" s="106">
        <v>0</v>
      </c>
      <c r="E83" s="35">
        <v>0</v>
      </c>
      <c r="F83" s="54">
        <v>0</v>
      </c>
      <c r="G83" s="34">
        <v>0</v>
      </c>
    </row>
    <row r="84" spans="2:7" ht="14.25" thickBot="1" thickTop="1">
      <c r="B84" s="8" t="s">
        <v>108</v>
      </c>
      <c r="C84" s="9" t="s">
        <v>37</v>
      </c>
      <c r="D84" s="57"/>
      <c r="E84" s="11"/>
      <c r="F84" s="11"/>
      <c r="G84" s="11"/>
    </row>
    <row r="85" spans="2:7" ht="13.5" thickTop="1">
      <c r="B85" s="13" t="s">
        <v>109</v>
      </c>
      <c r="C85" s="9"/>
      <c r="D85" s="63">
        <v>0</v>
      </c>
      <c r="E85" s="82">
        <v>0</v>
      </c>
      <c r="F85" s="53">
        <v>0</v>
      </c>
      <c r="G85" s="16">
        <v>0</v>
      </c>
    </row>
    <row r="86" spans="2:7" ht="13.5" thickBot="1">
      <c r="B86" s="13" t="s">
        <v>110</v>
      </c>
      <c r="C86" s="119"/>
      <c r="D86" s="106">
        <v>0</v>
      </c>
      <c r="E86" s="35">
        <v>0</v>
      </c>
      <c r="F86" s="54">
        <v>0</v>
      </c>
      <c r="G86" s="34">
        <v>0</v>
      </c>
    </row>
    <row r="87" spans="2:7" ht="14.25" thickBot="1" thickTop="1">
      <c r="B87" s="8" t="s">
        <v>111</v>
      </c>
      <c r="C87" s="9" t="s">
        <v>41</v>
      </c>
      <c r="D87" s="57"/>
      <c r="F87" s="11"/>
      <c r="G87" s="11"/>
    </row>
    <row r="88" spans="2:7" ht="13.5" thickTop="1">
      <c r="B88" s="13" t="s">
        <v>112</v>
      </c>
      <c r="C88" s="9"/>
      <c r="D88" s="103">
        <v>0</v>
      </c>
      <c r="E88" s="17">
        <v>0</v>
      </c>
      <c r="F88" s="53">
        <v>0</v>
      </c>
      <c r="G88" s="16">
        <v>0</v>
      </c>
    </row>
    <row r="89" spans="2:7" ht="13.5" thickBot="1">
      <c r="B89" s="13" t="s">
        <v>113</v>
      </c>
      <c r="C89" s="119"/>
      <c r="D89" s="120">
        <v>0</v>
      </c>
      <c r="E89" s="83">
        <v>0</v>
      </c>
      <c r="F89" s="54">
        <v>0</v>
      </c>
      <c r="G89" s="24">
        <v>0</v>
      </c>
    </row>
    <row r="90" spans="2:7" ht="14.25" thickBot="1" thickTop="1">
      <c r="B90" s="8" t="s">
        <v>114</v>
      </c>
      <c r="C90" s="9" t="s">
        <v>46</v>
      </c>
      <c r="D90" s="20"/>
      <c r="E90" s="36"/>
      <c r="F90" s="38"/>
      <c r="G90" s="38"/>
    </row>
    <row r="91" spans="2:7" ht="13.5" thickTop="1">
      <c r="B91" s="13" t="s">
        <v>115</v>
      </c>
      <c r="C91" s="9"/>
      <c r="D91" s="118">
        <v>0</v>
      </c>
      <c r="E91" s="88">
        <v>0</v>
      </c>
      <c r="F91" s="53">
        <v>0</v>
      </c>
      <c r="G91" s="16">
        <v>0</v>
      </c>
    </row>
    <row r="92" spans="2:7" ht="13.5" thickBot="1">
      <c r="B92" s="13" t="s">
        <v>116</v>
      </c>
      <c r="C92" s="119"/>
      <c r="D92" s="120">
        <v>0</v>
      </c>
      <c r="E92" s="83">
        <v>0</v>
      </c>
      <c r="F92" s="54">
        <v>0</v>
      </c>
      <c r="G92" s="24">
        <v>0</v>
      </c>
    </row>
    <row r="93" spans="2:7" ht="14.25" thickBot="1" thickTop="1">
      <c r="B93" s="8" t="s">
        <v>117</v>
      </c>
      <c r="C93" s="9" t="s">
        <v>50</v>
      </c>
      <c r="D93" s="20"/>
      <c r="E93" s="36"/>
      <c r="F93" s="38"/>
      <c r="G93" s="38"/>
    </row>
    <row r="94" spans="2:7" ht="13.5" thickTop="1">
      <c r="B94" s="13" t="s">
        <v>118</v>
      </c>
      <c r="C94" s="9"/>
      <c r="D94" s="118">
        <v>0</v>
      </c>
      <c r="E94" s="88">
        <v>0</v>
      </c>
      <c r="F94" s="53">
        <v>0</v>
      </c>
      <c r="G94" s="16">
        <v>0</v>
      </c>
    </row>
    <row r="95" spans="2:7" ht="13.5" thickBot="1">
      <c r="B95" s="13" t="s">
        <v>119</v>
      </c>
      <c r="C95" s="119"/>
      <c r="D95" s="120">
        <v>0</v>
      </c>
      <c r="E95" s="83">
        <v>0</v>
      </c>
      <c r="F95" s="54">
        <v>0</v>
      </c>
      <c r="G95" s="24">
        <v>0</v>
      </c>
    </row>
    <row r="96" spans="2:7" ht="14.25" thickBot="1" thickTop="1">
      <c r="B96" s="8" t="s">
        <v>120</v>
      </c>
      <c r="C96" s="9" t="s">
        <v>53</v>
      </c>
      <c r="D96" s="20"/>
      <c r="E96" s="36"/>
      <c r="F96" s="38"/>
      <c r="G96" s="38"/>
    </row>
    <row r="97" spans="2:7" ht="13.5" thickTop="1">
      <c r="B97" s="13" t="s">
        <v>121</v>
      </c>
      <c r="C97" s="9"/>
      <c r="D97" s="118">
        <v>0</v>
      </c>
      <c r="E97" s="88">
        <v>0</v>
      </c>
      <c r="F97" s="53">
        <v>0</v>
      </c>
      <c r="G97" s="16">
        <v>0</v>
      </c>
    </row>
    <row r="98" spans="2:7" ht="13.5" thickBot="1">
      <c r="B98" s="13" t="s">
        <v>122</v>
      </c>
      <c r="C98" s="119"/>
      <c r="D98" s="120">
        <v>0</v>
      </c>
      <c r="E98" s="83">
        <v>0</v>
      </c>
      <c r="F98" s="54">
        <v>0</v>
      </c>
      <c r="G98" s="24">
        <v>0</v>
      </c>
    </row>
    <row r="99" spans="2:7" ht="13.5" thickTop="1">
      <c r="B99" s="13"/>
      <c r="C99" s="9" t="s">
        <v>123</v>
      </c>
      <c r="D99" s="40"/>
      <c r="E99" s="56"/>
      <c r="F99" s="56"/>
      <c r="G99" s="56"/>
    </row>
    <row r="100" spans="2:7" ht="13.5" thickBot="1">
      <c r="B100" s="8" t="s">
        <v>124</v>
      </c>
      <c r="C100" s="9" t="s">
        <v>125</v>
      </c>
      <c r="D100" s="27"/>
      <c r="E100" s="12"/>
      <c r="F100" s="12"/>
      <c r="G100" s="12"/>
    </row>
    <row r="101" spans="2:7" ht="13.5" thickTop="1">
      <c r="B101" s="13" t="s">
        <v>126</v>
      </c>
      <c r="C101" s="9"/>
      <c r="D101" s="103">
        <v>0</v>
      </c>
      <c r="E101" s="17">
        <v>0</v>
      </c>
      <c r="F101" s="53">
        <v>0</v>
      </c>
      <c r="G101" s="16">
        <v>0</v>
      </c>
    </row>
    <row r="102" spans="2:7" ht="13.5" thickBot="1">
      <c r="B102" s="13" t="s">
        <v>127</v>
      </c>
      <c r="C102" s="119"/>
      <c r="D102" s="120">
        <v>0</v>
      </c>
      <c r="E102" s="83">
        <v>0</v>
      </c>
      <c r="F102" s="54">
        <v>0</v>
      </c>
      <c r="G102" s="24">
        <v>0</v>
      </c>
    </row>
    <row r="103" spans="2:7" ht="14.25" thickBot="1" thickTop="1">
      <c r="B103" s="8" t="s">
        <v>128</v>
      </c>
      <c r="C103" s="9" t="s">
        <v>129</v>
      </c>
      <c r="D103" s="20"/>
      <c r="E103" s="36"/>
      <c r="F103" s="38"/>
      <c r="G103" s="38"/>
    </row>
    <row r="104" spans="2:7" ht="13.5" thickTop="1">
      <c r="B104" s="13" t="s">
        <v>130</v>
      </c>
      <c r="C104" s="9"/>
      <c r="D104" s="103">
        <v>0</v>
      </c>
      <c r="E104" s="17">
        <v>0</v>
      </c>
      <c r="F104" s="53">
        <v>0</v>
      </c>
      <c r="G104" s="16">
        <v>0</v>
      </c>
    </row>
    <row r="105" spans="2:7" ht="13.5" thickBot="1">
      <c r="B105" s="13" t="s">
        <v>131</v>
      </c>
      <c r="C105" s="119"/>
      <c r="D105" s="41">
        <v>0</v>
      </c>
      <c r="E105" s="19">
        <v>0</v>
      </c>
      <c r="F105" s="26">
        <v>0</v>
      </c>
      <c r="G105" s="24">
        <v>0</v>
      </c>
    </row>
    <row r="106" spans="2:7" ht="14.25" thickBot="1" thickTop="1">
      <c r="B106" s="51"/>
      <c r="C106" s="58" t="s">
        <v>177</v>
      </c>
      <c r="D106" s="125">
        <f>SUM(D71:D105)</f>
        <v>0</v>
      </c>
      <c r="E106" s="184">
        <f>SUM(E71:E105)</f>
        <v>90000</v>
      </c>
      <c r="F106" s="183">
        <f>SUM(F71:F105)</f>
        <v>0</v>
      </c>
      <c r="G106" s="59">
        <f>SUM(G71:G105)</f>
        <v>0</v>
      </c>
    </row>
    <row r="107" spans="2:7" ht="21.75" customHeight="1" thickTop="1">
      <c r="B107" s="51"/>
      <c r="C107" s="60" t="s">
        <v>132</v>
      </c>
      <c r="D107" s="61"/>
      <c r="E107" s="11"/>
      <c r="F107" s="52"/>
      <c r="G107" s="131"/>
    </row>
    <row r="108" spans="2:4" ht="21.75" customHeight="1">
      <c r="B108" s="51"/>
      <c r="C108" s="9" t="s">
        <v>133</v>
      </c>
      <c r="D108" s="4"/>
    </row>
    <row r="109" spans="2:7" ht="21.75" customHeight="1" thickBot="1">
      <c r="B109" s="8" t="s">
        <v>134</v>
      </c>
      <c r="C109" s="9" t="s">
        <v>135</v>
      </c>
      <c r="D109" s="10"/>
      <c r="E109" s="12"/>
      <c r="F109" s="12"/>
      <c r="G109" s="12"/>
    </row>
    <row r="110" spans="2:7" ht="21.75" customHeight="1" thickTop="1">
      <c r="B110" s="13" t="s">
        <v>136</v>
      </c>
      <c r="C110" s="14" t="s">
        <v>137</v>
      </c>
      <c r="D110" s="63">
        <v>0</v>
      </c>
      <c r="E110" s="82">
        <v>0</v>
      </c>
      <c r="F110" s="195">
        <v>0</v>
      </c>
      <c r="G110" s="16">
        <v>0</v>
      </c>
    </row>
    <row r="111" spans="2:7" ht="21.75" customHeight="1">
      <c r="B111" s="13" t="s">
        <v>138</v>
      </c>
      <c r="C111" s="14" t="s">
        <v>139</v>
      </c>
      <c r="D111" s="64">
        <v>0</v>
      </c>
      <c r="E111" s="84">
        <v>0</v>
      </c>
      <c r="F111" s="65">
        <v>0</v>
      </c>
      <c r="G111" s="24">
        <v>0</v>
      </c>
    </row>
    <row r="112" spans="2:7" ht="21.75" customHeight="1">
      <c r="B112" s="13" t="s">
        <v>140</v>
      </c>
      <c r="C112" s="14" t="s">
        <v>141</v>
      </c>
      <c r="D112" s="64">
        <v>0</v>
      </c>
      <c r="E112" s="84">
        <v>0</v>
      </c>
      <c r="F112" s="65">
        <v>0</v>
      </c>
      <c r="G112" s="24">
        <v>0</v>
      </c>
    </row>
    <row r="113" spans="2:7" ht="21.75" customHeight="1">
      <c r="B113" s="13" t="s">
        <v>142</v>
      </c>
      <c r="C113" s="14" t="s">
        <v>143</v>
      </c>
      <c r="D113" s="64">
        <v>0</v>
      </c>
      <c r="E113" s="84">
        <v>0</v>
      </c>
      <c r="F113" s="65">
        <v>0</v>
      </c>
      <c r="G113" s="24">
        <v>0</v>
      </c>
    </row>
    <row r="114" spans="2:7" ht="21.75" customHeight="1">
      <c r="B114" s="13" t="s">
        <v>144</v>
      </c>
      <c r="C114" s="14" t="s">
        <v>145</v>
      </c>
      <c r="D114" s="64">
        <v>0</v>
      </c>
      <c r="E114" s="84">
        <v>0</v>
      </c>
      <c r="F114" s="65">
        <v>0</v>
      </c>
      <c r="G114" s="24">
        <v>0</v>
      </c>
    </row>
    <row r="115" spans="2:7" ht="21.75" customHeight="1" thickBot="1">
      <c r="B115" s="13" t="s">
        <v>146</v>
      </c>
      <c r="C115" s="14" t="s">
        <v>147</v>
      </c>
      <c r="D115" s="118">
        <v>0</v>
      </c>
      <c r="E115" s="88">
        <v>1500</v>
      </c>
      <c r="F115" s="26">
        <v>1500</v>
      </c>
      <c r="G115" s="24">
        <v>1500</v>
      </c>
    </row>
    <row r="116" spans="2:7" ht="21.75" customHeight="1" thickBot="1" thickTop="1">
      <c r="B116" s="51"/>
      <c r="C116" s="132" t="s">
        <v>178</v>
      </c>
      <c r="D116" s="133">
        <f>SUM(D110:D115)</f>
        <v>0</v>
      </c>
      <c r="E116" s="133">
        <f>SUM(E110:E115)</f>
        <v>1500</v>
      </c>
      <c r="F116" s="196">
        <f>SUM(F110:F115)</f>
        <v>1500</v>
      </c>
      <c r="G116" s="134">
        <f>SUM(G110:G115)</f>
        <v>1500</v>
      </c>
    </row>
    <row r="117" spans="2:7" ht="14.25" thickBot="1" thickTop="1">
      <c r="B117" s="51"/>
      <c r="C117" s="66" t="s">
        <v>148</v>
      </c>
      <c r="D117" s="10"/>
      <c r="E117" s="28"/>
      <c r="F117" s="28"/>
      <c r="G117" s="28"/>
    </row>
    <row r="118" spans="2:7" ht="13.5" thickTop="1">
      <c r="B118" s="51"/>
      <c r="C118" s="60" t="s">
        <v>149</v>
      </c>
      <c r="D118" s="67">
        <f>SUM(D64)</f>
        <v>15000</v>
      </c>
      <c r="E118" s="135">
        <f>SUM(E64)</f>
        <v>774560.4600000001</v>
      </c>
      <c r="F118" s="197">
        <f>SUM(F64)</f>
        <v>729392.5700000001</v>
      </c>
      <c r="G118" s="68">
        <f>SUM(G64)</f>
        <v>744392.5700000001</v>
      </c>
    </row>
    <row r="119" spans="2:7" ht="12.75">
      <c r="B119" s="51"/>
      <c r="C119" s="60" t="s">
        <v>150</v>
      </c>
      <c r="D119" s="69">
        <f>SUM(D106)</f>
        <v>0</v>
      </c>
      <c r="E119" s="136">
        <f>SUM(E106)</f>
        <v>90000</v>
      </c>
      <c r="F119" s="198">
        <f>SUM(F106)</f>
        <v>0</v>
      </c>
      <c r="G119" s="70">
        <f>SUM(G106)</f>
        <v>0</v>
      </c>
    </row>
    <row r="120" spans="2:7" ht="13.5" thickBot="1">
      <c r="B120" s="51"/>
      <c r="C120" s="60" t="s">
        <v>151</v>
      </c>
      <c r="D120" s="71">
        <f>SUM(C116)</f>
        <v>0</v>
      </c>
      <c r="E120" s="137">
        <f>SUM(E116)</f>
        <v>1500</v>
      </c>
      <c r="F120" s="199">
        <f>SUM(F116)</f>
        <v>1500</v>
      </c>
      <c r="G120" s="72">
        <f>SUM(G116)</f>
        <v>1500</v>
      </c>
    </row>
    <row r="121" spans="2:7" ht="27" thickBot="1" thickTop="1">
      <c r="B121" s="51"/>
      <c r="C121" s="58" t="s">
        <v>179</v>
      </c>
      <c r="D121" s="226">
        <f>SUM(D118:D120)</f>
        <v>15000</v>
      </c>
      <c r="E121" s="226">
        <f>SUM(E118:E120)</f>
        <v>866060.4600000001</v>
      </c>
      <c r="F121" s="227">
        <f>SUM(F118:F120)</f>
        <v>730892.5700000001</v>
      </c>
      <c r="G121" s="44">
        <f>SUM(D121+F121)</f>
        <v>745892.5700000001</v>
      </c>
    </row>
    <row r="122" spans="2:7" ht="14.25" thickBot="1" thickTop="1">
      <c r="B122" s="51"/>
      <c r="C122" s="73"/>
      <c r="D122" s="74"/>
      <c r="E122" s="36"/>
      <c r="F122" s="36"/>
      <c r="G122" s="36"/>
    </row>
    <row r="123" spans="2:7" ht="19.5" thickBot="1" thickTop="1">
      <c r="B123" s="75"/>
      <c r="C123" s="61" t="s">
        <v>152</v>
      </c>
      <c r="D123" s="104">
        <v>0</v>
      </c>
      <c r="E123" s="100">
        <v>765805.93</v>
      </c>
      <c r="F123" s="100">
        <v>546734.44</v>
      </c>
      <c r="G123" s="44">
        <v>0</v>
      </c>
    </row>
    <row r="124" spans="2:7" ht="14.25" thickBot="1" thickTop="1">
      <c r="B124" s="76"/>
      <c r="C124" s="77"/>
      <c r="D124" s="77"/>
      <c r="F124" s="52"/>
      <c r="G124" s="78"/>
    </row>
    <row r="125" spans="2:7" ht="14.25" thickBot="1" thickTop="1">
      <c r="B125" s="97"/>
      <c r="C125" s="48" t="s">
        <v>180</v>
      </c>
      <c r="D125" s="138">
        <f>SUM(D121+D123)</f>
        <v>15000</v>
      </c>
      <c r="E125" s="138">
        <f>SUM(E121+E123)</f>
        <v>1631866.3900000001</v>
      </c>
      <c r="F125" s="225">
        <f>SUM(F121+F123)</f>
        <v>1277627.01</v>
      </c>
      <c r="G125" s="139">
        <f>SUM(G121+G123)</f>
        <v>745892.5700000001</v>
      </c>
    </row>
    <row r="126" ht="13.5" thickTop="1"/>
  </sheetData>
  <sheetProtection password="EDE2" sheet="1" objects="1" scenarios="1" selectLockedCells="1" selectUnlockedCells="1"/>
  <mergeCells count="6">
    <mergeCell ref="B1:G1"/>
    <mergeCell ref="B2:C2"/>
    <mergeCell ref="B3:C3"/>
    <mergeCell ref="D3:G3"/>
    <mergeCell ref="B4:C4"/>
    <mergeCell ref="D4:G4"/>
  </mergeCells>
  <printOptions horizontalCentered="1"/>
  <pageMargins left="0.11811023622047245" right="0.11811023622047245" top="0.5511811023622047" bottom="0.5511811023622047" header="0.31496062992125984" footer="0.31496062992125984"/>
  <pageSetup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29"/>
  <sheetViews>
    <sheetView zoomScalePageLayoutView="0" workbookViewId="0" topLeftCell="A91">
      <selection activeCell="F60" sqref="F60"/>
    </sheetView>
  </sheetViews>
  <sheetFormatPr defaultColWidth="10.00390625" defaultRowHeight="15"/>
  <cols>
    <col min="1" max="1" width="4.7109375" style="77" customWidth="1"/>
    <col min="2" max="2" width="7.00390625" style="140" customWidth="1"/>
    <col min="3" max="3" width="69.57421875" style="46" customWidth="1"/>
    <col min="4" max="4" width="15.7109375" style="46" customWidth="1"/>
    <col min="5" max="5" width="11.421875" style="49" customWidth="1"/>
    <col min="6" max="6" width="12.28125" style="49" customWidth="1"/>
    <col min="7" max="7" width="12.7109375" style="49" customWidth="1"/>
    <col min="8" max="8" width="10.00390625" style="77" customWidth="1"/>
    <col min="9" max="9" width="0" style="77" hidden="1" customWidth="1"/>
    <col min="10" max="10" width="0.9921875" style="77" customWidth="1"/>
    <col min="11" max="11" width="10.00390625" style="77" customWidth="1"/>
    <col min="12" max="12" width="12.00390625" style="77" customWidth="1"/>
    <col min="13" max="13" width="13.00390625" style="77" customWidth="1"/>
    <col min="14" max="16384" width="10.00390625" style="77" customWidth="1"/>
  </cols>
  <sheetData>
    <row r="1" spans="2:7" ht="12.75">
      <c r="B1" s="239" t="s">
        <v>313</v>
      </c>
      <c r="C1" s="240"/>
      <c r="D1" s="240"/>
      <c r="E1" s="240"/>
      <c r="F1" s="240"/>
      <c r="G1" s="240"/>
    </row>
    <row r="2" spans="2:7" ht="19.5" thickBot="1">
      <c r="B2" s="241" t="s">
        <v>167</v>
      </c>
      <c r="C2" s="242"/>
      <c r="D2" s="142"/>
      <c r="E2" s="142"/>
      <c r="F2" s="142"/>
      <c r="G2" s="142"/>
    </row>
    <row r="3" spans="2:7" ht="13.5" thickTop="1">
      <c r="B3" s="243" t="s">
        <v>166</v>
      </c>
      <c r="C3" s="244"/>
      <c r="D3" s="246">
        <v>0</v>
      </c>
      <c r="E3" s="247"/>
      <c r="F3" s="247"/>
      <c r="G3" s="248"/>
    </row>
    <row r="4" spans="2:7" ht="13.5" thickBot="1">
      <c r="B4" s="245"/>
      <c r="C4" s="245"/>
      <c r="D4" s="249"/>
      <c r="E4" s="250"/>
      <c r="F4" s="250"/>
      <c r="G4" s="251"/>
    </row>
    <row r="5" spans="2:7" ht="16.5" thickBot="1" thickTop="1">
      <c r="B5" s="143"/>
      <c r="C5" s="144"/>
      <c r="D5" s="141"/>
      <c r="E5" s="141"/>
      <c r="F5" s="141"/>
      <c r="G5" s="145"/>
    </row>
    <row r="6" spans="2:7" ht="65.25" thickBot="1" thickTop="1">
      <c r="B6" s="146" t="s">
        <v>85</v>
      </c>
      <c r="C6" s="147" t="s">
        <v>0</v>
      </c>
      <c r="D6" s="148" t="s">
        <v>318</v>
      </c>
      <c r="E6" s="2" t="s">
        <v>319</v>
      </c>
      <c r="F6" s="79" t="s">
        <v>316</v>
      </c>
      <c r="G6" s="193" t="s">
        <v>317</v>
      </c>
    </row>
    <row r="7" spans="2:7" ht="26.25" thickTop="1">
      <c r="B7" s="80"/>
      <c r="C7" s="9" t="s">
        <v>181</v>
      </c>
      <c r="D7" s="5"/>
      <c r="E7" s="6"/>
      <c r="F7" s="6"/>
      <c r="G7" s="6"/>
    </row>
    <row r="8" spans="2:7" ht="13.5" thickBot="1">
      <c r="B8" s="8" t="s">
        <v>1</v>
      </c>
      <c r="C8" s="42" t="s">
        <v>182</v>
      </c>
      <c r="D8" s="10"/>
      <c r="E8" s="12"/>
      <c r="F8" s="12"/>
      <c r="G8" s="12"/>
    </row>
    <row r="9" spans="2:7" ht="16.5" customHeight="1" thickTop="1">
      <c r="B9" s="13" t="s">
        <v>3</v>
      </c>
      <c r="C9" s="116" t="s">
        <v>183</v>
      </c>
      <c r="D9" s="105">
        <v>0</v>
      </c>
      <c r="E9" s="17">
        <v>35000</v>
      </c>
      <c r="F9" s="17">
        <v>37300</v>
      </c>
      <c r="G9" s="16">
        <f>SUM(D9+F9)</f>
        <v>37300</v>
      </c>
    </row>
    <row r="10" spans="2:7" ht="16.5" customHeight="1">
      <c r="B10" s="13" t="s">
        <v>5</v>
      </c>
      <c r="C10" s="117" t="s">
        <v>184</v>
      </c>
      <c r="D10" s="105">
        <v>0</v>
      </c>
      <c r="E10" s="31">
        <v>16800</v>
      </c>
      <c r="F10" s="31">
        <v>17800</v>
      </c>
      <c r="G10" s="24">
        <f>SUM(D10+F10)</f>
        <v>17800</v>
      </c>
    </row>
    <row r="11" spans="2:7" ht="16.5" customHeight="1">
      <c r="B11" s="13" t="s">
        <v>185</v>
      </c>
      <c r="C11" s="117" t="s">
        <v>186</v>
      </c>
      <c r="D11" s="105">
        <v>0</v>
      </c>
      <c r="E11" s="31">
        <v>6500</v>
      </c>
      <c r="F11" s="31">
        <v>6500</v>
      </c>
      <c r="G11" s="24">
        <f>SUM(D11+F11)</f>
        <v>6500</v>
      </c>
    </row>
    <row r="12" spans="2:7" ht="16.5" customHeight="1" thickBot="1">
      <c r="B12" s="13" t="s">
        <v>187</v>
      </c>
      <c r="C12" s="117" t="s">
        <v>188</v>
      </c>
      <c r="D12" s="118">
        <v>0</v>
      </c>
      <c r="E12" s="19">
        <v>2000</v>
      </c>
      <c r="F12" s="19">
        <v>2000</v>
      </c>
      <c r="G12" s="34">
        <f>SUM(D12+F12)</f>
        <v>2000</v>
      </c>
    </row>
    <row r="13" spans="2:7" ht="16.5" customHeight="1" thickBot="1" thickTop="1">
      <c r="B13" s="149" t="s">
        <v>6</v>
      </c>
      <c r="C13" s="42" t="s">
        <v>189</v>
      </c>
      <c r="D13" s="173"/>
      <c r="E13" s="222"/>
      <c r="F13" s="170"/>
      <c r="G13" s="36"/>
    </row>
    <row r="14" spans="2:7" ht="16.5" customHeight="1" thickTop="1">
      <c r="B14" s="81" t="s">
        <v>8</v>
      </c>
      <c r="C14" s="116" t="s">
        <v>24</v>
      </c>
      <c r="D14" s="103">
        <v>0</v>
      </c>
      <c r="E14" s="82">
        <v>8814.89</v>
      </c>
      <c r="F14" s="195">
        <v>8814.89</v>
      </c>
      <c r="G14" s="16">
        <f>SUM(D14+F14)</f>
        <v>8814.89</v>
      </c>
    </row>
    <row r="15" spans="2:7" ht="16.5" customHeight="1">
      <c r="B15" s="81" t="s">
        <v>10</v>
      </c>
      <c r="C15" s="117" t="s">
        <v>190</v>
      </c>
      <c r="D15" s="64">
        <v>0</v>
      </c>
      <c r="E15" s="83">
        <v>0</v>
      </c>
      <c r="F15" s="182">
        <v>0</v>
      </c>
      <c r="G15" s="24">
        <f>SUM(D15+F15)</f>
        <v>0</v>
      </c>
    </row>
    <row r="16" spans="2:7" ht="16.5" customHeight="1">
      <c r="B16" s="81" t="s">
        <v>12</v>
      </c>
      <c r="C16" s="117" t="s">
        <v>304</v>
      </c>
      <c r="D16" s="64">
        <v>0</v>
      </c>
      <c r="E16" s="83">
        <v>33583.3</v>
      </c>
      <c r="F16" s="182">
        <v>28500</v>
      </c>
      <c r="G16" s="24">
        <f aca="true" t="shared" si="0" ref="G16:G22">SUM(D16+F16)</f>
        <v>28500</v>
      </c>
    </row>
    <row r="17" spans="2:7" ht="16.5" customHeight="1">
      <c r="B17" s="81" t="s">
        <v>13</v>
      </c>
      <c r="C17" s="117" t="s">
        <v>33</v>
      </c>
      <c r="D17" s="64">
        <v>0</v>
      </c>
      <c r="E17" s="84">
        <v>0</v>
      </c>
      <c r="F17" s="182">
        <v>0</v>
      </c>
      <c r="G17" s="24">
        <f t="shared" si="0"/>
        <v>0</v>
      </c>
    </row>
    <row r="18" spans="2:7" ht="16.5" customHeight="1">
      <c r="B18" s="81" t="s">
        <v>15</v>
      </c>
      <c r="C18" s="117" t="s">
        <v>303</v>
      </c>
      <c r="D18" s="64">
        <v>0</v>
      </c>
      <c r="E18" s="83">
        <v>2100</v>
      </c>
      <c r="F18" s="182">
        <v>1700</v>
      </c>
      <c r="G18" s="24">
        <f t="shared" si="0"/>
        <v>1700</v>
      </c>
    </row>
    <row r="19" spans="2:7" ht="16.5" customHeight="1">
      <c r="B19" s="81" t="s">
        <v>16</v>
      </c>
      <c r="C19" s="117" t="s">
        <v>191</v>
      </c>
      <c r="D19" s="64">
        <v>0</v>
      </c>
      <c r="E19" s="83">
        <v>2480.44</v>
      </c>
      <c r="F19" s="84">
        <v>2480.44</v>
      </c>
      <c r="G19" s="24">
        <f t="shared" si="0"/>
        <v>2480.44</v>
      </c>
    </row>
    <row r="20" spans="2:7" ht="16.5" customHeight="1">
      <c r="B20" s="81" t="s">
        <v>17</v>
      </c>
      <c r="C20" s="117" t="s">
        <v>27</v>
      </c>
      <c r="D20" s="64">
        <v>0</v>
      </c>
      <c r="E20" s="83">
        <v>17471.8</v>
      </c>
      <c r="F20" s="49">
        <v>16100</v>
      </c>
      <c r="G20" s="24">
        <f t="shared" si="0"/>
        <v>16100</v>
      </c>
    </row>
    <row r="21" spans="2:7" ht="16.5" customHeight="1">
      <c r="B21" s="81" t="s">
        <v>18</v>
      </c>
      <c r="C21" s="117" t="s">
        <v>192</v>
      </c>
      <c r="D21" s="64">
        <v>0</v>
      </c>
      <c r="E21" s="83">
        <v>1918.43</v>
      </c>
      <c r="F21" s="182">
        <v>0</v>
      </c>
      <c r="G21" s="24">
        <f t="shared" si="0"/>
        <v>0</v>
      </c>
    </row>
    <row r="22" spans="2:7" ht="16.5" customHeight="1">
      <c r="B22" s="81" t="s">
        <v>193</v>
      </c>
      <c r="C22" s="117" t="s">
        <v>312</v>
      </c>
      <c r="D22" s="64">
        <v>0</v>
      </c>
      <c r="E22" s="83">
        <v>212000</v>
      </c>
      <c r="F22" s="182">
        <v>198000</v>
      </c>
      <c r="G22" s="24">
        <f t="shared" si="0"/>
        <v>198000</v>
      </c>
    </row>
    <row r="23" spans="2:7" ht="26.25" thickBot="1">
      <c r="B23" s="81" t="s">
        <v>194</v>
      </c>
      <c r="C23" s="117" t="s">
        <v>195</v>
      </c>
      <c r="D23" s="106">
        <v>0</v>
      </c>
      <c r="E23" s="35">
        <v>100000</v>
      </c>
      <c r="F23" s="54">
        <v>100000</v>
      </c>
      <c r="G23" s="34">
        <f>SUM(D23+F23)</f>
        <v>100000</v>
      </c>
    </row>
    <row r="24" spans="2:7" ht="14.25" thickBot="1" thickTop="1">
      <c r="B24" s="149" t="s">
        <v>153</v>
      </c>
      <c r="C24" s="42" t="s">
        <v>196</v>
      </c>
      <c r="D24" s="173"/>
      <c r="E24" s="170"/>
      <c r="F24" s="170"/>
      <c r="G24" s="36"/>
    </row>
    <row r="25" spans="2:7" ht="17.25" customHeight="1" thickTop="1">
      <c r="B25" s="80" t="s">
        <v>197</v>
      </c>
      <c r="C25" s="116" t="s">
        <v>198</v>
      </c>
      <c r="D25" s="22">
        <v>0</v>
      </c>
      <c r="E25" s="17">
        <v>2500</v>
      </c>
      <c r="F25" s="53">
        <v>2500</v>
      </c>
      <c r="G25" s="16">
        <f>SUM(D25+F25)</f>
        <v>2500</v>
      </c>
    </row>
    <row r="26" spans="2:7" ht="17.25" customHeight="1">
      <c r="B26" s="80" t="s">
        <v>199</v>
      </c>
      <c r="C26" s="117" t="s">
        <v>200</v>
      </c>
      <c r="D26" s="25">
        <v>0</v>
      </c>
      <c r="E26" s="223">
        <v>10095.25</v>
      </c>
      <c r="F26" s="65">
        <v>10000</v>
      </c>
      <c r="G26" s="24">
        <f aca="true" t="shared" si="1" ref="G26:G37">SUM(D26+F26)</f>
        <v>10000</v>
      </c>
    </row>
    <row r="27" spans="2:7" ht="17.25" customHeight="1">
      <c r="B27" s="80" t="s">
        <v>201</v>
      </c>
      <c r="C27" s="117" t="s">
        <v>202</v>
      </c>
      <c r="D27" s="25">
        <v>0</v>
      </c>
      <c r="E27" s="84">
        <v>200</v>
      </c>
      <c r="F27" s="65">
        <v>200</v>
      </c>
      <c r="G27" s="24">
        <f t="shared" si="1"/>
        <v>200</v>
      </c>
    </row>
    <row r="28" spans="2:7" ht="17.25" customHeight="1">
      <c r="B28" s="80" t="s">
        <v>203</v>
      </c>
      <c r="C28" s="117" t="s">
        <v>204</v>
      </c>
      <c r="D28" s="25">
        <v>0</v>
      </c>
      <c r="E28" s="84">
        <v>2500</v>
      </c>
      <c r="F28" s="65">
        <v>2500</v>
      </c>
      <c r="G28" s="24">
        <f t="shared" si="1"/>
        <v>2500</v>
      </c>
    </row>
    <row r="29" spans="2:7" ht="17.25" customHeight="1">
      <c r="B29" s="80" t="s">
        <v>205</v>
      </c>
      <c r="C29" s="117" t="s">
        <v>206</v>
      </c>
      <c r="D29" s="25">
        <v>0</v>
      </c>
      <c r="E29" s="84">
        <v>2000</v>
      </c>
      <c r="F29" s="65">
        <v>2000</v>
      </c>
      <c r="G29" s="24">
        <f t="shared" si="1"/>
        <v>2000</v>
      </c>
    </row>
    <row r="30" spans="2:7" ht="17.25" customHeight="1">
      <c r="B30" s="80" t="s">
        <v>207</v>
      </c>
      <c r="C30" s="117" t="s">
        <v>208</v>
      </c>
      <c r="D30" s="25">
        <v>0</v>
      </c>
      <c r="E30" s="84">
        <v>0</v>
      </c>
      <c r="F30" s="65">
        <v>0</v>
      </c>
      <c r="G30" s="24">
        <f t="shared" si="1"/>
        <v>0</v>
      </c>
    </row>
    <row r="31" spans="2:7" ht="17.25" customHeight="1">
      <c r="B31" s="80" t="s">
        <v>209</v>
      </c>
      <c r="C31" s="117" t="s">
        <v>210</v>
      </c>
      <c r="D31" s="25">
        <v>0</v>
      </c>
      <c r="E31" s="223">
        <v>12400</v>
      </c>
      <c r="F31" s="65">
        <v>11000</v>
      </c>
      <c r="G31" s="24">
        <f t="shared" si="1"/>
        <v>11000</v>
      </c>
    </row>
    <row r="32" spans="2:7" ht="17.25" customHeight="1">
      <c r="B32" s="80" t="s">
        <v>211</v>
      </c>
      <c r="C32" s="117" t="s">
        <v>212</v>
      </c>
      <c r="D32" s="25">
        <v>0</v>
      </c>
      <c r="E32" s="84">
        <v>0</v>
      </c>
      <c r="F32" s="65">
        <v>0</v>
      </c>
      <c r="G32" s="24">
        <f t="shared" si="1"/>
        <v>0</v>
      </c>
    </row>
    <row r="33" spans="2:7" ht="17.25" customHeight="1">
      <c r="B33" s="80" t="s">
        <v>213</v>
      </c>
      <c r="C33" s="117" t="s">
        <v>214</v>
      </c>
      <c r="D33" s="25">
        <v>0</v>
      </c>
      <c r="E33" s="84">
        <v>0</v>
      </c>
      <c r="F33" s="65">
        <v>0</v>
      </c>
      <c r="G33" s="24">
        <f t="shared" si="1"/>
        <v>0</v>
      </c>
    </row>
    <row r="34" spans="2:7" ht="25.5">
      <c r="B34" s="80" t="s">
        <v>215</v>
      </c>
      <c r="C34" s="117" t="s">
        <v>216</v>
      </c>
      <c r="D34" s="25">
        <v>0</v>
      </c>
      <c r="E34" s="84">
        <v>8000</v>
      </c>
      <c r="F34" s="65">
        <v>8000</v>
      </c>
      <c r="G34" s="24">
        <f t="shared" si="1"/>
        <v>8000</v>
      </c>
    </row>
    <row r="35" spans="2:7" ht="19.5" customHeight="1">
      <c r="B35" s="80" t="s">
        <v>217</v>
      </c>
      <c r="C35" s="117" t="s">
        <v>218</v>
      </c>
      <c r="D35" s="25">
        <v>0</v>
      </c>
      <c r="E35" s="84">
        <v>4000</v>
      </c>
      <c r="F35" s="65">
        <v>70000</v>
      </c>
      <c r="G35" s="24">
        <f t="shared" si="1"/>
        <v>70000</v>
      </c>
    </row>
    <row r="36" spans="2:7" ht="12.75">
      <c r="B36" s="80" t="s">
        <v>219</v>
      </c>
      <c r="C36" s="117" t="s">
        <v>220</v>
      </c>
      <c r="D36" s="25">
        <v>0</v>
      </c>
      <c r="E36" s="84">
        <v>4200</v>
      </c>
      <c r="F36" s="65">
        <v>3000</v>
      </c>
      <c r="G36" s="24">
        <f t="shared" si="1"/>
        <v>3000</v>
      </c>
    </row>
    <row r="37" spans="2:7" ht="21" customHeight="1">
      <c r="B37" s="80" t="s">
        <v>221</v>
      </c>
      <c r="C37" s="117" t="s">
        <v>222</v>
      </c>
      <c r="D37" s="25">
        <v>0</v>
      </c>
      <c r="E37" s="84">
        <v>0</v>
      </c>
      <c r="F37" s="65">
        <v>0</v>
      </c>
      <c r="G37" s="24">
        <f t="shared" si="1"/>
        <v>0</v>
      </c>
    </row>
    <row r="38" spans="2:7" ht="25.5">
      <c r="B38" s="80" t="s">
        <v>223</v>
      </c>
      <c r="C38" s="117" t="s">
        <v>224</v>
      </c>
      <c r="D38" s="25">
        <v>0</v>
      </c>
      <c r="E38" s="84">
        <v>500</v>
      </c>
      <c r="F38" s="65">
        <v>500</v>
      </c>
      <c r="G38" s="24">
        <f>SUM(D38+F38)</f>
        <v>500</v>
      </c>
    </row>
    <row r="39" spans="2:7" ht="12.75">
      <c r="B39" s="80" t="s">
        <v>225</v>
      </c>
      <c r="C39" s="117" t="s">
        <v>226</v>
      </c>
      <c r="D39" s="25">
        <v>0</v>
      </c>
      <c r="E39" s="84">
        <v>0</v>
      </c>
      <c r="F39" s="65">
        <v>2000</v>
      </c>
      <c r="G39" s="24">
        <f aca="true" t="shared" si="2" ref="G39:G47">SUM(D39+F39)</f>
        <v>2000</v>
      </c>
    </row>
    <row r="40" spans="2:7" ht="12.75">
      <c r="B40" s="80" t="s">
        <v>227</v>
      </c>
      <c r="C40" s="117" t="s">
        <v>228</v>
      </c>
      <c r="D40" s="25">
        <v>0</v>
      </c>
      <c r="E40" s="84">
        <v>5000</v>
      </c>
      <c r="F40" s="65">
        <v>8000</v>
      </c>
      <c r="G40" s="24">
        <f t="shared" si="2"/>
        <v>8000</v>
      </c>
    </row>
    <row r="41" spans="2:7" ht="12.75">
      <c r="B41" s="80" t="s">
        <v>229</v>
      </c>
      <c r="C41" s="117" t="s">
        <v>230</v>
      </c>
      <c r="D41" s="25">
        <v>0</v>
      </c>
      <c r="E41" s="84">
        <v>5000</v>
      </c>
      <c r="F41" s="65">
        <v>8000</v>
      </c>
      <c r="G41" s="24">
        <f t="shared" si="2"/>
        <v>8000</v>
      </c>
    </row>
    <row r="42" spans="2:7" ht="12.75">
      <c r="B42" s="80" t="s">
        <v>231</v>
      </c>
      <c r="C42" s="117" t="s">
        <v>232</v>
      </c>
      <c r="D42" s="25">
        <v>0</v>
      </c>
      <c r="E42" s="84">
        <v>10000</v>
      </c>
      <c r="F42" s="65">
        <v>10000</v>
      </c>
      <c r="G42" s="24">
        <f t="shared" si="2"/>
        <v>10000</v>
      </c>
    </row>
    <row r="43" spans="2:7" ht="12.75">
      <c r="B43" s="80" t="s">
        <v>233</v>
      </c>
      <c r="C43" s="117" t="s">
        <v>234</v>
      </c>
      <c r="D43" s="25">
        <v>0</v>
      </c>
      <c r="E43" s="84">
        <v>3500</v>
      </c>
      <c r="F43" s="65">
        <v>4500</v>
      </c>
      <c r="G43" s="24">
        <f t="shared" si="2"/>
        <v>4500</v>
      </c>
    </row>
    <row r="44" spans="2:7" ht="12.75">
      <c r="B44" s="80" t="s">
        <v>235</v>
      </c>
      <c r="C44" s="117"/>
      <c r="D44" s="25">
        <v>0</v>
      </c>
      <c r="E44" s="84">
        <v>0</v>
      </c>
      <c r="F44" s="65">
        <v>0</v>
      </c>
      <c r="G44" s="24">
        <f t="shared" si="2"/>
        <v>0</v>
      </c>
    </row>
    <row r="45" spans="2:7" ht="12.75">
      <c r="B45" s="80" t="s">
        <v>236</v>
      </c>
      <c r="C45" s="117" t="s">
        <v>237</v>
      </c>
      <c r="D45" s="25">
        <v>0</v>
      </c>
      <c r="E45" s="84">
        <v>8200</v>
      </c>
      <c r="F45" s="65">
        <v>8200</v>
      </c>
      <c r="G45" s="24">
        <f t="shared" si="2"/>
        <v>8200</v>
      </c>
    </row>
    <row r="46" spans="2:7" ht="12.75">
      <c r="B46" s="80" t="s">
        <v>238</v>
      </c>
      <c r="C46" s="117" t="s">
        <v>239</v>
      </c>
      <c r="D46" s="25">
        <v>0</v>
      </c>
      <c r="E46" s="84">
        <v>4000</v>
      </c>
      <c r="F46" s="65">
        <v>4000</v>
      </c>
      <c r="G46" s="24">
        <f t="shared" si="2"/>
        <v>4000</v>
      </c>
    </row>
    <row r="47" spans="2:7" ht="12.75">
      <c r="B47" s="80" t="s">
        <v>240</v>
      </c>
      <c r="C47" s="117" t="s">
        <v>241</v>
      </c>
      <c r="D47" s="25">
        <v>0</v>
      </c>
      <c r="E47" s="84">
        <v>4000</v>
      </c>
      <c r="F47" s="65">
        <v>4000</v>
      </c>
      <c r="G47" s="24">
        <f t="shared" si="2"/>
        <v>4000</v>
      </c>
    </row>
    <row r="48" spans="2:7" ht="26.25" thickBot="1">
      <c r="B48" s="80" t="s">
        <v>242</v>
      </c>
      <c r="C48" s="117" t="s">
        <v>243</v>
      </c>
      <c r="D48" s="115">
        <v>0</v>
      </c>
      <c r="E48" s="224">
        <v>1800</v>
      </c>
      <c r="F48" s="54">
        <v>6000</v>
      </c>
      <c r="G48" s="34">
        <f>SUM(D48+F48)</f>
        <v>6000</v>
      </c>
    </row>
    <row r="49" spans="2:7" ht="13.5" thickTop="1">
      <c r="B49" s="80"/>
      <c r="C49" s="9" t="s">
        <v>154</v>
      </c>
      <c r="D49" s="174"/>
      <c r="E49" s="171"/>
      <c r="F49" s="171"/>
      <c r="G49" s="21"/>
    </row>
    <row r="50" spans="2:7" ht="13.5" thickBot="1">
      <c r="B50" s="149" t="s">
        <v>19</v>
      </c>
      <c r="C50" s="42" t="s">
        <v>244</v>
      </c>
      <c r="D50" s="175"/>
      <c r="E50" s="28"/>
      <c r="F50" s="12"/>
      <c r="G50" s="28"/>
    </row>
    <row r="51" spans="2:7" ht="13.5" thickTop="1">
      <c r="B51" s="81" t="s">
        <v>21</v>
      </c>
      <c r="C51" s="185" t="s">
        <v>245</v>
      </c>
      <c r="D51" s="30">
        <v>0</v>
      </c>
      <c r="E51" s="17">
        <v>1800</v>
      </c>
      <c r="F51" s="53">
        <v>1300</v>
      </c>
      <c r="G51" s="16">
        <f>SUM(D51+F51)</f>
        <v>1300</v>
      </c>
    </row>
    <row r="52" spans="2:7" ht="12.75">
      <c r="B52" s="81" t="s">
        <v>23</v>
      </c>
      <c r="C52" s="186" t="s">
        <v>246</v>
      </c>
      <c r="D52" s="30">
        <v>0</v>
      </c>
      <c r="E52" s="31">
        <v>0</v>
      </c>
      <c r="F52" s="55">
        <v>0</v>
      </c>
      <c r="G52" s="24">
        <f aca="true" t="shared" si="3" ref="G52:G60">SUM(D52+F52)</f>
        <v>0</v>
      </c>
    </row>
    <row r="53" spans="2:7" ht="12.75">
      <c r="B53" s="81" t="s">
        <v>25</v>
      </c>
      <c r="C53" s="186" t="s">
        <v>247</v>
      </c>
      <c r="D53" s="30">
        <v>0</v>
      </c>
      <c r="E53" s="31">
        <v>32800</v>
      </c>
      <c r="F53" s="55">
        <v>21000</v>
      </c>
      <c r="G53" s="24">
        <f t="shared" si="3"/>
        <v>21000</v>
      </c>
    </row>
    <row r="54" spans="2:7" ht="12.75">
      <c r="B54" s="81" t="s">
        <v>26</v>
      </c>
      <c r="C54" s="186" t="s">
        <v>248</v>
      </c>
      <c r="D54" s="30">
        <v>661.5</v>
      </c>
      <c r="E54" s="31">
        <v>13800</v>
      </c>
      <c r="F54" s="55">
        <v>21000</v>
      </c>
      <c r="G54" s="24">
        <f t="shared" si="3"/>
        <v>21661.5</v>
      </c>
    </row>
    <row r="55" spans="2:7" ht="12.75">
      <c r="B55" s="81" t="s">
        <v>28</v>
      </c>
      <c r="C55" s="186"/>
      <c r="D55" s="45">
        <v>0</v>
      </c>
      <c r="E55" s="84">
        <v>0</v>
      </c>
      <c r="F55" s="65">
        <v>0</v>
      </c>
      <c r="G55" s="24">
        <f t="shared" si="3"/>
        <v>0</v>
      </c>
    </row>
    <row r="56" spans="2:7" ht="12.75">
      <c r="B56" s="81" t="s">
        <v>30</v>
      </c>
      <c r="C56" s="186" t="s">
        <v>249</v>
      </c>
      <c r="D56" s="176">
        <v>0</v>
      </c>
      <c r="E56" s="84">
        <v>61792.57</v>
      </c>
      <c r="F56" s="98">
        <v>40000</v>
      </c>
      <c r="G56" s="24">
        <f t="shared" si="3"/>
        <v>40000</v>
      </c>
    </row>
    <row r="57" spans="2:7" ht="12.75">
      <c r="B57" s="81" t="s">
        <v>31</v>
      </c>
      <c r="C57" s="117" t="s">
        <v>305</v>
      </c>
      <c r="D57" s="45">
        <v>0</v>
      </c>
      <c r="E57" s="31">
        <v>247000</v>
      </c>
      <c r="F57" s="207">
        <v>231000</v>
      </c>
      <c r="G57" s="24">
        <f t="shared" si="3"/>
        <v>231000</v>
      </c>
    </row>
    <row r="58" spans="2:7" ht="12.75">
      <c r="B58" s="81" t="s">
        <v>32</v>
      </c>
      <c r="C58" s="186"/>
      <c r="D58" s="45">
        <v>0</v>
      </c>
      <c r="E58" s="84">
        <v>0</v>
      </c>
      <c r="F58" s="65">
        <v>0</v>
      </c>
      <c r="G58" s="24">
        <f t="shared" si="3"/>
        <v>0</v>
      </c>
    </row>
    <row r="59" spans="2:7" ht="12.75">
      <c r="B59" s="81" t="s">
        <v>34</v>
      </c>
      <c r="C59" s="117"/>
      <c r="D59" s="25">
        <v>0</v>
      </c>
      <c r="E59" s="84">
        <v>0</v>
      </c>
      <c r="F59" s="207">
        <v>0</v>
      </c>
      <c r="G59" s="24">
        <f t="shared" si="3"/>
        <v>0</v>
      </c>
    </row>
    <row r="60" spans="2:7" ht="12.75">
      <c r="B60" s="13" t="s">
        <v>35</v>
      </c>
      <c r="C60" s="117" t="s">
        <v>250</v>
      </c>
      <c r="D60" s="176">
        <v>0</v>
      </c>
      <c r="E60" s="84">
        <v>66170.88</v>
      </c>
      <c r="F60" s="208">
        <v>28368.74</v>
      </c>
      <c r="G60" s="24">
        <f t="shared" si="3"/>
        <v>28368.74</v>
      </c>
    </row>
    <row r="61" spans="2:7" ht="13.5" thickBot="1">
      <c r="B61" s="13" t="s">
        <v>295</v>
      </c>
      <c r="C61" s="117"/>
      <c r="D61" s="33">
        <v>0</v>
      </c>
      <c r="E61" s="19">
        <v>0</v>
      </c>
      <c r="F61" s="209">
        <v>0</v>
      </c>
      <c r="G61" s="34">
        <f>SUM(D61+F61)</f>
        <v>0</v>
      </c>
    </row>
    <row r="62" spans="2:7" ht="14.25" thickBot="1" thickTop="1">
      <c r="B62" s="149" t="s">
        <v>36</v>
      </c>
      <c r="C62" s="42" t="s">
        <v>251</v>
      </c>
      <c r="D62" s="173"/>
      <c r="E62" s="170"/>
      <c r="F62" s="170"/>
      <c r="G62" s="36"/>
    </row>
    <row r="63" spans="2:7" ht="13.5" thickTop="1">
      <c r="B63" s="81" t="s">
        <v>38</v>
      </c>
      <c r="C63" s="37" t="s">
        <v>247</v>
      </c>
      <c r="D63" s="105">
        <v>0</v>
      </c>
      <c r="E63" s="31">
        <v>0</v>
      </c>
      <c r="F63" s="53">
        <v>0</v>
      </c>
      <c r="G63" s="16">
        <f>SUM(D63+F63)</f>
        <v>0</v>
      </c>
    </row>
    <row r="64" spans="2:7" ht="13.5" thickBot="1">
      <c r="B64" s="151" t="s">
        <v>39</v>
      </c>
      <c r="C64" s="187" t="s">
        <v>252</v>
      </c>
      <c r="D64" s="106">
        <v>0</v>
      </c>
      <c r="E64" s="35">
        <v>0</v>
      </c>
      <c r="F64" s="54">
        <v>0</v>
      </c>
      <c r="G64" s="34">
        <f>SUM(D64+F64)</f>
        <v>0</v>
      </c>
    </row>
    <row r="65" spans="2:7" ht="13.5" thickTop="1">
      <c r="B65" s="152"/>
      <c r="C65" s="153"/>
      <c r="D65" s="174"/>
      <c r="F65" s="11"/>
      <c r="G65" s="11"/>
    </row>
    <row r="66" spans="2:7" ht="13.5" thickBot="1">
      <c r="B66" s="154"/>
      <c r="C66" s="153"/>
      <c r="D66" s="174"/>
      <c r="F66" s="11"/>
      <c r="G66" s="11"/>
    </row>
    <row r="67" spans="2:7" ht="65.25" thickBot="1" thickTop="1">
      <c r="B67" s="155" t="s">
        <v>85</v>
      </c>
      <c r="C67" s="156" t="s">
        <v>0</v>
      </c>
      <c r="D67" s="220" t="s">
        <v>318</v>
      </c>
      <c r="E67" s="79" t="s">
        <v>319</v>
      </c>
      <c r="F67" s="79" t="s">
        <v>316</v>
      </c>
      <c r="G67" s="101" t="s">
        <v>317</v>
      </c>
    </row>
    <row r="68" spans="2:7" ht="14.25" thickBot="1" thickTop="1">
      <c r="B68" s="149" t="s">
        <v>40</v>
      </c>
      <c r="C68" s="9" t="s">
        <v>253</v>
      </c>
      <c r="D68" s="173"/>
      <c r="E68" s="36"/>
      <c r="F68" s="38"/>
      <c r="G68" s="36"/>
    </row>
    <row r="69" spans="2:7" ht="15.75" customHeight="1" thickTop="1">
      <c r="B69" s="81" t="s">
        <v>42</v>
      </c>
      <c r="C69" s="116" t="s">
        <v>254</v>
      </c>
      <c r="D69" s="23">
        <v>0</v>
      </c>
      <c r="E69" s="17">
        <v>0</v>
      </c>
      <c r="F69" s="55">
        <v>0</v>
      </c>
      <c r="G69" s="16">
        <f>SUM(D69+F69)</f>
        <v>0</v>
      </c>
    </row>
    <row r="70" spans="2:7" ht="15.75" customHeight="1">
      <c r="B70" s="81" t="s">
        <v>44</v>
      </c>
      <c r="C70" s="117" t="s">
        <v>255</v>
      </c>
      <c r="D70" s="177">
        <v>0</v>
      </c>
      <c r="E70" s="84">
        <v>0</v>
      </c>
      <c r="F70" s="98">
        <v>0</v>
      </c>
      <c r="G70" s="24">
        <f>SUM(D70+F70)</f>
        <v>0</v>
      </c>
    </row>
    <row r="71" spans="2:7" ht="15.75" customHeight="1" thickBot="1">
      <c r="B71" s="81" t="s">
        <v>256</v>
      </c>
      <c r="C71" s="117" t="s">
        <v>257</v>
      </c>
      <c r="D71" s="161">
        <v>0</v>
      </c>
      <c r="E71" s="19">
        <v>7300</v>
      </c>
      <c r="F71" s="182">
        <v>5000</v>
      </c>
      <c r="G71" s="34">
        <f>SUM(D71+F71)</f>
        <v>5000</v>
      </c>
    </row>
    <row r="72" spans="2:7" ht="14.25" thickBot="1" thickTop="1">
      <c r="B72" s="149" t="s">
        <v>45</v>
      </c>
      <c r="C72" s="9" t="s">
        <v>258</v>
      </c>
      <c r="D72" s="20"/>
      <c r="E72" s="78"/>
      <c r="F72" s="38"/>
      <c r="G72" s="36"/>
    </row>
    <row r="73" spans="2:7" ht="14.25" thickBot="1" thickTop="1">
      <c r="B73" s="13" t="s">
        <v>47</v>
      </c>
      <c r="C73" s="116" t="s">
        <v>259</v>
      </c>
      <c r="D73" s="178">
        <v>0</v>
      </c>
      <c r="E73" s="212">
        <v>2000</v>
      </c>
      <c r="F73" s="188">
        <v>2000</v>
      </c>
      <c r="G73" s="191">
        <f>SUM(D73+F73)</f>
        <v>2000</v>
      </c>
    </row>
    <row r="74" spans="2:7" ht="18.75" customHeight="1" thickBot="1" thickTop="1">
      <c r="B74" s="149" t="s">
        <v>49</v>
      </c>
      <c r="C74" s="42" t="s">
        <v>260</v>
      </c>
      <c r="D74" s="20"/>
      <c r="E74" s="78"/>
      <c r="F74" s="38"/>
      <c r="G74" s="38"/>
    </row>
    <row r="75" spans="2:7" ht="18.75" customHeight="1" thickTop="1">
      <c r="B75" s="13" t="s">
        <v>51</v>
      </c>
      <c r="C75" s="14" t="s">
        <v>261</v>
      </c>
      <c r="D75" s="103">
        <v>0</v>
      </c>
      <c r="E75" s="17">
        <v>11816</v>
      </c>
      <c r="F75" s="17">
        <v>11000</v>
      </c>
      <c r="G75" s="16">
        <f>SUM(D75+F75)</f>
        <v>11000</v>
      </c>
    </row>
    <row r="76" spans="2:7" ht="18.75" customHeight="1">
      <c r="B76" s="13" t="s">
        <v>155</v>
      </c>
      <c r="C76" s="14" t="s">
        <v>299</v>
      </c>
      <c r="D76" s="120">
        <v>0</v>
      </c>
      <c r="E76" s="84">
        <v>814.67</v>
      </c>
      <c r="F76" s="84">
        <v>814.67</v>
      </c>
      <c r="G76" s="24">
        <f>SUM(D76+F76)</f>
        <v>814.67</v>
      </c>
    </row>
    <row r="77" spans="2:7" ht="18.75" customHeight="1" thickBot="1">
      <c r="B77" s="13" t="s">
        <v>296</v>
      </c>
      <c r="C77" s="14" t="s">
        <v>297</v>
      </c>
      <c r="D77" s="106">
        <v>0</v>
      </c>
      <c r="E77" s="35">
        <v>7636.84</v>
      </c>
      <c r="F77" s="35">
        <v>7636.84</v>
      </c>
      <c r="G77" s="34">
        <f>SUM(D77+F77)</f>
        <v>7636.84</v>
      </c>
    </row>
    <row r="78" spans="2:7" ht="18.75" customHeight="1" thickBot="1" thickTop="1">
      <c r="B78" s="149" t="s">
        <v>52</v>
      </c>
      <c r="C78" s="9" t="s">
        <v>262</v>
      </c>
      <c r="D78" s="20"/>
      <c r="E78" s="157"/>
      <c r="F78" s="157"/>
      <c r="G78" s="157"/>
    </row>
    <row r="79" spans="2:7" ht="13.5" thickTop="1">
      <c r="B79" s="81" t="s">
        <v>54</v>
      </c>
      <c r="C79" s="14" t="s">
        <v>263</v>
      </c>
      <c r="D79" s="103">
        <v>0</v>
      </c>
      <c r="E79" s="17">
        <v>1500</v>
      </c>
      <c r="F79" s="53">
        <v>3000</v>
      </c>
      <c r="G79" s="16">
        <f>SUM(D79+F79)</f>
        <v>3000</v>
      </c>
    </row>
    <row r="80" spans="2:7" ht="13.5" thickBot="1">
      <c r="B80" s="81" t="s">
        <v>56</v>
      </c>
      <c r="C80" s="14" t="s">
        <v>264</v>
      </c>
      <c r="D80" s="106">
        <v>0</v>
      </c>
      <c r="E80" s="35">
        <v>4685.47</v>
      </c>
      <c r="F80" s="54">
        <v>25000</v>
      </c>
      <c r="G80" s="34">
        <f>SUM(D80+F80)</f>
        <v>25000</v>
      </c>
    </row>
    <row r="81" spans="2:7" ht="27" thickBot="1" thickTop="1">
      <c r="B81" s="85"/>
      <c r="C81" s="58" t="s">
        <v>265</v>
      </c>
      <c r="D81" s="158">
        <f>SUM(D9:D80)</f>
        <v>661.5</v>
      </c>
      <c r="E81" s="158">
        <f>SUM(E9:E80)</f>
        <v>985680.5399999999</v>
      </c>
      <c r="F81" s="159">
        <f>SUM(F9:F80)</f>
        <v>980715.5800000001</v>
      </c>
      <c r="G81" s="206">
        <f>SUM(G9:G80)</f>
        <v>981377.0800000001</v>
      </c>
    </row>
    <row r="82" spans="2:7" ht="13.5" thickTop="1">
      <c r="B82" s="85"/>
      <c r="C82" s="9" t="s">
        <v>156</v>
      </c>
      <c r="D82" s="174"/>
      <c r="E82" s="52"/>
      <c r="F82" s="52"/>
      <c r="G82" s="131"/>
    </row>
    <row r="83" spans="2:5" ht="12.75">
      <c r="B83" s="85"/>
      <c r="C83" s="9" t="s">
        <v>157</v>
      </c>
      <c r="D83" s="174"/>
      <c r="E83" s="52"/>
    </row>
    <row r="84" spans="2:7" ht="18" customHeight="1" thickBot="1">
      <c r="B84" s="149" t="s">
        <v>88</v>
      </c>
      <c r="C84" s="42" t="s">
        <v>266</v>
      </c>
      <c r="D84" s="175"/>
      <c r="E84" s="160"/>
      <c r="F84" s="12"/>
      <c r="G84" s="12"/>
    </row>
    <row r="85" spans="2:7" ht="18" customHeight="1" thickTop="1">
      <c r="B85" s="81" t="s">
        <v>90</v>
      </c>
      <c r="C85" s="14" t="s">
        <v>267</v>
      </c>
      <c r="D85" s="103">
        <v>0</v>
      </c>
      <c r="E85" s="17">
        <v>0</v>
      </c>
      <c r="F85" s="53">
        <v>0</v>
      </c>
      <c r="G85" s="16">
        <f>SUM(D85+F85)</f>
        <v>0</v>
      </c>
    </row>
    <row r="86" spans="2:7" ht="18" customHeight="1">
      <c r="B86" s="81" t="s">
        <v>91</v>
      </c>
      <c r="C86" s="14" t="s">
        <v>268</v>
      </c>
      <c r="D86" s="64">
        <v>0</v>
      </c>
      <c r="E86" s="24">
        <v>318405.85</v>
      </c>
      <c r="F86" s="219">
        <v>190411.43</v>
      </c>
      <c r="G86" s="24">
        <f>SUM(D86+F86)</f>
        <v>190411.43</v>
      </c>
    </row>
    <row r="87" spans="2:7" ht="18" customHeight="1">
      <c r="B87" s="81" t="s">
        <v>269</v>
      </c>
      <c r="C87" s="14" t="s">
        <v>270</v>
      </c>
      <c r="D87" s="64">
        <v>0</v>
      </c>
      <c r="E87" s="84">
        <v>0</v>
      </c>
      <c r="F87" s="65">
        <v>0</v>
      </c>
      <c r="G87" s="24">
        <f>SUM(D87+F87)</f>
        <v>0</v>
      </c>
    </row>
    <row r="88" spans="2:7" ht="18" customHeight="1" thickBot="1">
      <c r="B88" s="81" t="s">
        <v>271</v>
      </c>
      <c r="C88" s="14" t="s">
        <v>272</v>
      </c>
      <c r="D88" s="106">
        <v>0</v>
      </c>
      <c r="E88" s="35">
        <v>0</v>
      </c>
      <c r="F88" s="54">
        <v>0</v>
      </c>
      <c r="G88" s="34">
        <f>SUM(D88+F88)</f>
        <v>0</v>
      </c>
    </row>
    <row r="89" spans="2:7" ht="18" customHeight="1" thickBot="1" thickTop="1">
      <c r="B89" s="149" t="s">
        <v>92</v>
      </c>
      <c r="C89" s="42" t="s">
        <v>273</v>
      </c>
      <c r="D89" s="20"/>
      <c r="E89" s="36"/>
      <c r="F89" s="38"/>
      <c r="G89" s="38"/>
    </row>
    <row r="90" spans="2:7" ht="18" customHeight="1" thickTop="1">
      <c r="B90" s="81" t="s">
        <v>93</v>
      </c>
      <c r="C90" s="14" t="s">
        <v>274</v>
      </c>
      <c r="D90" s="118">
        <v>132370</v>
      </c>
      <c r="E90" s="17">
        <v>260000</v>
      </c>
      <c r="F90" s="195">
        <v>40000</v>
      </c>
      <c r="G90" s="16">
        <f>SUM(D90+F90)</f>
        <v>172370</v>
      </c>
    </row>
    <row r="91" spans="2:7" ht="18" customHeight="1">
      <c r="B91" s="81" t="s">
        <v>94</v>
      </c>
      <c r="C91" s="14" t="s">
        <v>275</v>
      </c>
      <c r="D91" s="161">
        <v>0</v>
      </c>
      <c r="E91" s="83">
        <v>21000</v>
      </c>
      <c r="F91" s="182">
        <v>21000</v>
      </c>
      <c r="G91" s="24">
        <f>SUM(D91+F91)</f>
        <v>21000</v>
      </c>
    </row>
    <row r="92" spans="2:7" ht="18" customHeight="1">
      <c r="B92" s="81" t="s">
        <v>276</v>
      </c>
      <c r="C92" s="14" t="s">
        <v>277</v>
      </c>
      <c r="D92" s="120">
        <v>0</v>
      </c>
      <c r="E92" s="150">
        <v>39280</v>
      </c>
      <c r="F92" s="217">
        <v>38000</v>
      </c>
      <c r="G92" s="24">
        <f>SUM(D92+F92)</f>
        <v>38000</v>
      </c>
    </row>
    <row r="93" spans="2:7" ht="18" customHeight="1" thickBot="1">
      <c r="B93" s="81" t="s">
        <v>278</v>
      </c>
      <c r="C93" s="14" t="s">
        <v>279</v>
      </c>
      <c r="D93" s="120">
        <v>0</v>
      </c>
      <c r="E93" s="150">
        <v>6000</v>
      </c>
      <c r="F93" s="218">
        <v>6000</v>
      </c>
      <c r="G93" s="34">
        <f>SUM(D93+F93)</f>
        <v>6000</v>
      </c>
    </row>
    <row r="94" spans="2:7" ht="18" customHeight="1" thickBot="1" thickTop="1">
      <c r="B94" s="8" t="s">
        <v>95</v>
      </c>
      <c r="C94" s="42" t="s">
        <v>280</v>
      </c>
      <c r="D94" s="20"/>
      <c r="E94" s="20"/>
      <c r="F94" s="20"/>
      <c r="G94" s="20"/>
    </row>
    <row r="95" spans="2:7" ht="18" customHeight="1" thickTop="1">
      <c r="B95" s="13" t="s">
        <v>97</v>
      </c>
      <c r="C95" s="14" t="s">
        <v>281</v>
      </c>
      <c r="D95" s="22">
        <v>0</v>
      </c>
      <c r="E95" s="90">
        <v>0</v>
      </c>
      <c r="F95" s="17">
        <v>0</v>
      </c>
      <c r="G95" s="16">
        <f>SUM(D95+F95)</f>
        <v>0</v>
      </c>
    </row>
    <row r="96" spans="2:7" ht="18" customHeight="1" thickBot="1">
      <c r="B96" s="13" t="s">
        <v>99</v>
      </c>
      <c r="C96" s="14" t="s">
        <v>282</v>
      </c>
      <c r="D96" s="106">
        <v>0</v>
      </c>
      <c r="E96" s="91">
        <v>0</v>
      </c>
      <c r="F96" s="35">
        <v>0</v>
      </c>
      <c r="G96" s="34">
        <f>SUM(D96+F96)</f>
        <v>0</v>
      </c>
    </row>
    <row r="97" spans="2:7" ht="18" customHeight="1" thickTop="1">
      <c r="B97" s="13"/>
      <c r="C97" s="9" t="s">
        <v>158</v>
      </c>
      <c r="D97" s="57"/>
      <c r="E97" s="52"/>
      <c r="F97" s="11"/>
      <c r="G97" s="11"/>
    </row>
    <row r="98" spans="2:7" ht="18" customHeight="1" thickBot="1">
      <c r="B98" s="8" t="s">
        <v>104</v>
      </c>
      <c r="C98" s="42" t="s">
        <v>283</v>
      </c>
      <c r="D98" s="27"/>
      <c r="E98" s="160"/>
      <c r="F98" s="12"/>
      <c r="G98" s="12"/>
    </row>
    <row r="99" spans="2:7" ht="13.5" thickTop="1">
      <c r="B99" s="13" t="s">
        <v>105</v>
      </c>
      <c r="C99" s="42"/>
      <c r="D99" s="118">
        <v>0</v>
      </c>
      <c r="E99" s="96">
        <v>0</v>
      </c>
      <c r="F99" s="17">
        <v>0</v>
      </c>
      <c r="G99" s="16">
        <f>SUM(D99+F99)</f>
        <v>0</v>
      </c>
    </row>
    <row r="100" spans="2:7" ht="13.5" thickBot="1">
      <c r="B100" s="13" t="s">
        <v>107</v>
      </c>
      <c r="C100" s="162"/>
      <c r="D100" s="106">
        <v>0</v>
      </c>
      <c r="E100" s="91">
        <v>0</v>
      </c>
      <c r="F100" s="35">
        <v>0</v>
      </c>
      <c r="G100" s="34">
        <f>SUM(D100+F100)</f>
        <v>0</v>
      </c>
    </row>
    <row r="101" spans="2:7" ht="14.25" thickBot="1" thickTop="1">
      <c r="B101" s="8" t="s">
        <v>108</v>
      </c>
      <c r="C101" s="42" t="s">
        <v>284</v>
      </c>
      <c r="D101" s="20"/>
      <c r="E101" s="78"/>
      <c r="F101" s="38"/>
      <c r="G101" s="38"/>
    </row>
    <row r="102" spans="2:7" ht="13.5" thickTop="1">
      <c r="B102" s="13" t="s">
        <v>109</v>
      </c>
      <c r="C102" s="42"/>
      <c r="D102" s="118">
        <v>0</v>
      </c>
      <c r="E102" s="96">
        <v>0</v>
      </c>
      <c r="F102" s="17">
        <v>0</v>
      </c>
      <c r="G102" s="16">
        <f>SUM(D102+F102)</f>
        <v>0</v>
      </c>
    </row>
    <row r="103" spans="2:7" ht="13.5" thickBot="1">
      <c r="B103" s="13" t="s">
        <v>110</v>
      </c>
      <c r="C103" s="18"/>
      <c r="D103" s="120">
        <v>0</v>
      </c>
      <c r="E103" s="93">
        <v>0</v>
      </c>
      <c r="F103" s="35">
        <v>0</v>
      </c>
      <c r="G103" s="34">
        <f>SUM(D103+F103)</f>
        <v>0</v>
      </c>
    </row>
    <row r="104" spans="2:7" ht="14.25" thickBot="1" thickTop="1">
      <c r="B104" s="8" t="s">
        <v>111</v>
      </c>
      <c r="C104" s="42" t="s">
        <v>285</v>
      </c>
      <c r="D104" s="20"/>
      <c r="E104" s="78"/>
      <c r="F104" s="38"/>
      <c r="G104" s="38"/>
    </row>
    <row r="105" spans="2:7" ht="13.5" thickTop="1">
      <c r="B105" s="13" t="s">
        <v>112</v>
      </c>
      <c r="C105" s="42"/>
      <c r="D105" s="103">
        <v>0</v>
      </c>
      <c r="E105" s="90">
        <v>0</v>
      </c>
      <c r="F105" s="17">
        <v>0</v>
      </c>
      <c r="G105" s="16">
        <f>SUM(D105+F105)</f>
        <v>0</v>
      </c>
    </row>
    <row r="106" spans="2:7" ht="13.5" thickBot="1">
      <c r="B106" s="13" t="s">
        <v>113</v>
      </c>
      <c r="C106" s="162"/>
      <c r="D106" s="106">
        <v>0</v>
      </c>
      <c r="E106" s="91">
        <v>0</v>
      </c>
      <c r="F106" s="35">
        <v>0</v>
      </c>
      <c r="G106" s="34">
        <f>SUM(D106+F106)</f>
        <v>0</v>
      </c>
    </row>
    <row r="107" spans="2:7" ht="14.25" thickBot="1" thickTop="1">
      <c r="B107" s="13"/>
      <c r="C107" s="9" t="s">
        <v>159</v>
      </c>
      <c r="D107" s="57"/>
      <c r="E107" s="52"/>
      <c r="F107" s="11"/>
      <c r="G107" s="11"/>
    </row>
    <row r="108" spans="2:7" ht="13.5" thickTop="1">
      <c r="B108" s="13" t="s">
        <v>124</v>
      </c>
      <c r="C108" s="18"/>
      <c r="D108" s="63">
        <v>0</v>
      </c>
      <c r="E108" s="95">
        <v>0</v>
      </c>
      <c r="F108" s="17">
        <v>0</v>
      </c>
      <c r="G108" s="189">
        <v>0</v>
      </c>
    </row>
    <row r="109" spans="2:7" ht="13.5" thickBot="1">
      <c r="B109" s="13" t="s">
        <v>128</v>
      </c>
      <c r="C109" s="18"/>
      <c r="D109" s="106">
        <v>0</v>
      </c>
      <c r="E109" s="91">
        <v>0</v>
      </c>
      <c r="F109" s="35">
        <v>0</v>
      </c>
      <c r="G109" s="34">
        <f>SUM(D109+F109)</f>
        <v>0</v>
      </c>
    </row>
    <row r="110" spans="2:7" ht="14.25" thickBot="1" thickTop="1">
      <c r="B110" s="51"/>
      <c r="C110" s="58" t="s">
        <v>286</v>
      </c>
      <c r="D110" s="202">
        <f>SUM(D85:D109)</f>
        <v>132370</v>
      </c>
      <c r="E110" s="164">
        <f>SUM(E85:E109)</f>
        <v>644685.85</v>
      </c>
      <c r="F110" s="163">
        <f>SUM(F85:F109)</f>
        <v>295411.43</v>
      </c>
      <c r="G110" s="190">
        <f>SUM(G85:G109)</f>
        <v>427781.43</v>
      </c>
    </row>
    <row r="111" spans="2:7" ht="13.5" thickTop="1">
      <c r="B111" s="51"/>
      <c r="C111" s="60" t="s">
        <v>160</v>
      </c>
      <c r="D111" s="179"/>
      <c r="E111" s="52"/>
      <c r="F111" s="52"/>
      <c r="G111" s="131"/>
    </row>
    <row r="112" spans="2:5" ht="12.75">
      <c r="B112" s="51"/>
      <c r="C112" s="9" t="s">
        <v>161</v>
      </c>
      <c r="D112" s="174"/>
      <c r="E112" s="52"/>
    </row>
    <row r="113" spans="2:7" ht="13.5" thickBot="1">
      <c r="B113" s="8" t="s">
        <v>134</v>
      </c>
      <c r="C113" s="42" t="s">
        <v>287</v>
      </c>
      <c r="D113" s="175"/>
      <c r="E113" s="160"/>
      <c r="F113" s="12"/>
      <c r="G113" s="12"/>
    </row>
    <row r="114" spans="2:7" ht="20.25" customHeight="1" thickTop="1">
      <c r="B114" s="81" t="s">
        <v>136</v>
      </c>
      <c r="C114" s="14" t="s">
        <v>137</v>
      </c>
      <c r="D114" s="103">
        <v>0</v>
      </c>
      <c r="E114" s="90">
        <v>0</v>
      </c>
      <c r="F114" s="17">
        <v>0</v>
      </c>
      <c r="G114" s="16">
        <f>SUM(D114+F114)</f>
        <v>0</v>
      </c>
    </row>
    <row r="115" spans="2:7" ht="20.25" customHeight="1">
      <c r="B115" s="81" t="s">
        <v>138</v>
      </c>
      <c r="C115" s="14" t="s">
        <v>288</v>
      </c>
      <c r="D115" s="64">
        <v>0</v>
      </c>
      <c r="E115" s="94">
        <v>0</v>
      </c>
      <c r="F115" s="84">
        <v>0</v>
      </c>
      <c r="G115" s="24">
        <f>SUM(D115+F115)</f>
        <v>0</v>
      </c>
    </row>
    <row r="116" spans="2:7" ht="20.25" customHeight="1">
      <c r="B116" s="81" t="s">
        <v>140</v>
      </c>
      <c r="C116" s="14" t="s">
        <v>141</v>
      </c>
      <c r="D116" s="64">
        <v>0</v>
      </c>
      <c r="E116" s="94">
        <v>0</v>
      </c>
      <c r="F116" s="84">
        <v>0</v>
      </c>
      <c r="G116" s="24">
        <f>SUM(D116+F116)</f>
        <v>0</v>
      </c>
    </row>
    <row r="117" spans="2:7" ht="20.25" customHeight="1">
      <c r="B117" s="81" t="s">
        <v>142</v>
      </c>
      <c r="C117" s="14" t="s">
        <v>289</v>
      </c>
      <c r="D117" s="64">
        <v>0</v>
      </c>
      <c r="E117" s="94">
        <v>0</v>
      </c>
      <c r="F117" s="84">
        <v>0</v>
      </c>
      <c r="G117" s="24">
        <f>SUM(D117+F117)</f>
        <v>0</v>
      </c>
    </row>
    <row r="118" spans="2:7" ht="20.25" customHeight="1" thickBot="1">
      <c r="B118" s="81" t="s">
        <v>144</v>
      </c>
      <c r="C118" s="14" t="s">
        <v>290</v>
      </c>
      <c r="D118" s="106">
        <v>0</v>
      </c>
      <c r="E118" s="91">
        <v>1500</v>
      </c>
      <c r="F118" s="35">
        <v>1500</v>
      </c>
      <c r="G118" s="34">
        <f>SUM(D118+F118)</f>
        <v>1500</v>
      </c>
    </row>
    <row r="119" spans="2:7" ht="14.25" thickBot="1" thickTop="1">
      <c r="B119" s="85"/>
      <c r="C119" s="58" t="s">
        <v>291</v>
      </c>
      <c r="D119" s="202">
        <f>SUM(D114:D118)</f>
        <v>0</v>
      </c>
      <c r="E119" s="158">
        <f>SUM(E114:E118)</f>
        <v>1500</v>
      </c>
      <c r="F119" s="163">
        <f>SUM(F114:F118)</f>
        <v>1500</v>
      </c>
      <c r="G119" s="190">
        <f>SUM(G114:G118)</f>
        <v>1500</v>
      </c>
    </row>
    <row r="120" spans="2:5" ht="14.25" thickBot="1" thickTop="1">
      <c r="B120" s="51"/>
      <c r="C120" s="66" t="s">
        <v>292</v>
      </c>
      <c r="D120" s="180"/>
      <c r="E120" s="52"/>
    </row>
    <row r="121" spans="2:7" ht="13.5" thickTop="1">
      <c r="B121" s="51"/>
      <c r="C121" s="60" t="s">
        <v>149</v>
      </c>
      <c r="D121" s="203">
        <v>0</v>
      </c>
      <c r="E121" s="95">
        <f>SUM(E81)</f>
        <v>985680.5399999999</v>
      </c>
      <c r="F121" s="95">
        <f>SUM(F81)</f>
        <v>980715.5800000001</v>
      </c>
      <c r="G121" s="200">
        <f>SUM(G81)</f>
        <v>981377.0800000001</v>
      </c>
    </row>
    <row r="122" spans="2:7" ht="12.75">
      <c r="B122" s="51"/>
      <c r="C122" s="60" t="s">
        <v>150</v>
      </c>
      <c r="D122" s="204">
        <v>0</v>
      </c>
      <c r="E122" s="94">
        <f>SUM(E110)</f>
        <v>644685.85</v>
      </c>
      <c r="F122" s="94">
        <f>SUM(F110)</f>
        <v>295411.43</v>
      </c>
      <c r="G122" s="92">
        <f>SUM(G110)</f>
        <v>427781.43</v>
      </c>
    </row>
    <row r="123" spans="2:7" ht="13.5" thickBot="1">
      <c r="B123" s="51"/>
      <c r="C123" s="60" t="s">
        <v>151</v>
      </c>
      <c r="D123" s="205">
        <v>0</v>
      </c>
      <c r="E123" s="96">
        <f>SUM(E119)</f>
        <v>1500</v>
      </c>
      <c r="F123" s="96">
        <f>SUM(F119)</f>
        <v>1500</v>
      </c>
      <c r="G123" s="201">
        <f>SUM(G119)</f>
        <v>1500</v>
      </c>
    </row>
    <row r="124" spans="2:7" ht="14.25" thickBot="1" thickTop="1">
      <c r="B124" s="51"/>
      <c r="C124" s="166" t="s">
        <v>293</v>
      </c>
      <c r="D124" s="202">
        <f>SUM(D110+D54)</f>
        <v>133031.5</v>
      </c>
      <c r="E124" s="163">
        <f>SUM(E121:E123)</f>
        <v>1631866.39</v>
      </c>
      <c r="F124" s="164">
        <f>SUM(F121:F123)</f>
        <v>1277627.01</v>
      </c>
      <c r="G124" s="165">
        <f>SUM(G121:G123)</f>
        <v>1410658.51</v>
      </c>
    </row>
    <row r="125" spans="2:7" ht="14.25" thickBot="1" thickTop="1">
      <c r="B125" s="51"/>
      <c r="C125" s="73"/>
      <c r="D125" s="181"/>
      <c r="E125" s="160"/>
      <c r="F125" s="28"/>
      <c r="G125" s="28"/>
    </row>
    <row r="126" spans="2:7" ht="14.25" thickBot="1" thickTop="1">
      <c r="B126" s="51"/>
      <c r="C126" s="9" t="s">
        <v>162</v>
      </c>
      <c r="D126" s="169">
        <v>0</v>
      </c>
      <c r="E126" s="167">
        <v>0</v>
      </c>
      <c r="F126" s="192">
        <v>0</v>
      </c>
      <c r="G126" s="191">
        <f>SUM(D126+F126)</f>
        <v>0</v>
      </c>
    </row>
    <row r="127" spans="2:7" ht="14.25" thickBot="1" thickTop="1">
      <c r="B127" s="51"/>
      <c r="C127" s="9"/>
      <c r="D127" s="173"/>
      <c r="E127" s="78"/>
      <c r="F127" s="36"/>
      <c r="G127" s="36"/>
    </row>
    <row r="128" spans="2:7" ht="27" thickBot="1" thickTop="1">
      <c r="B128" s="99"/>
      <c r="C128" s="58" t="s">
        <v>294</v>
      </c>
      <c r="D128" s="172">
        <f>SUM(D124)</f>
        <v>133031.5</v>
      </c>
      <c r="E128" s="168">
        <f>SUM(E121+E122+E123+E126)</f>
        <v>1631866.39</v>
      </c>
      <c r="F128" s="168">
        <f>SUM(F121+F122+F123+F126)</f>
        <v>1277627.01</v>
      </c>
      <c r="G128" s="210">
        <f>SUM(G121+G122+G123+G126)</f>
        <v>1410658.51</v>
      </c>
    </row>
    <row r="129" spans="2:7" ht="13.5" thickTop="1">
      <c r="B129" s="77"/>
      <c r="C129" s="77"/>
      <c r="D129" s="77"/>
      <c r="F129" s="52"/>
      <c r="G129" s="52"/>
    </row>
  </sheetData>
  <sheetProtection password="EDE2" sheet="1" objects="1" scenarios="1" selectLockedCells="1" selectUnlockedCells="1"/>
  <mergeCells count="4">
    <mergeCell ref="B1:G1"/>
    <mergeCell ref="B2:C2"/>
    <mergeCell ref="B3:C4"/>
    <mergeCell ref="D3:G4"/>
  </mergeCells>
  <printOptions horizontalCentered="1"/>
  <pageMargins left="0.5118110236220472" right="0.5118110236220472" top="0.7480314960629921" bottom="0.7480314960629921" header="0.31496062992125984" footer="0.31496062992125984"/>
  <pageSetup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2015-05-13T11:45:50Z</dcterms:modified>
  <cp:category/>
  <cp:version/>
  <cp:contentType/>
  <cp:contentStatus/>
</cp:coreProperties>
</file>